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5928"/>
  <workbookPr codeName="ThisWorkbook" defaultThemeVersion="166925"/>
  <bookViews>
    <workbookView xWindow="-120" yWindow="-120" windowWidth="25440" windowHeight="15390"/>
  </bookViews>
  <sheets>
    <sheet name="Mainstream" sheetId="1" r:id="rId1"/>
    <sheet name="Special" sheetId="2" r:id="rId2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<sst xmlns="http://schemas.openxmlformats.org/spreadsheetml/2006/main" uniqueCount="174" count="208">
  <si>
    <t>Albert Primary School</t>
  </si>
  <si>
    <t>All Saints C/W Primary School</t>
  </si>
  <si>
    <t>Barry Island Primary School</t>
  </si>
  <si>
    <t xml:space="preserve">Cadoxton Primary School </t>
  </si>
  <si>
    <t>Cogan Primary School</t>
  </si>
  <si>
    <t>Colcot Primary School</t>
  </si>
  <si>
    <t>Dinas Powys Primary School</t>
  </si>
  <si>
    <t>Evenlode Primary School (Incl Bute)</t>
  </si>
  <si>
    <t>Fairfield Primary School</t>
  </si>
  <si>
    <t>Gladstone Primary School</t>
  </si>
  <si>
    <t>Gwenfo C/W Primary School</t>
  </si>
  <si>
    <t>High Street Primary School</t>
  </si>
  <si>
    <t>Holton Primary School</t>
  </si>
  <si>
    <t>Jenner Park Primary School</t>
  </si>
  <si>
    <t>Llandough Primary School</t>
  </si>
  <si>
    <t>Llanfair Primary School</t>
  </si>
  <si>
    <t>Llangan Primary School</t>
  </si>
  <si>
    <t>Llansannor C/W Primary School</t>
  </si>
  <si>
    <t>Oak Field Primary School</t>
  </si>
  <si>
    <t>Palmerston Primary School</t>
  </si>
  <si>
    <t>Pendoylan C/W  Primary School</t>
  </si>
  <si>
    <t xml:space="preserve">Peterston-Super-Ely C/W Primary </t>
  </si>
  <si>
    <t>Rhws Primary School</t>
  </si>
  <si>
    <t>Romilly Primary School</t>
  </si>
  <si>
    <t>South Point Primary School</t>
  </si>
  <si>
    <t>St Andrew's Major C/W Primary</t>
  </si>
  <si>
    <t>St Athan Primary School</t>
  </si>
  <si>
    <t>St Brides Major CIW Primary</t>
  </si>
  <si>
    <t xml:space="preserve">St David's C/W Primary School </t>
  </si>
  <si>
    <t>St Helen's RC Primary School</t>
  </si>
  <si>
    <t>St Illtyd Primary School</t>
  </si>
  <si>
    <t>St Joseph's RC Prim</t>
  </si>
  <si>
    <t>St Nicholas C/W Primary School</t>
  </si>
  <si>
    <t>Sully Primary School</t>
  </si>
  <si>
    <t>Victoria Primary School</t>
  </si>
  <si>
    <t xml:space="preserve">Wick &amp; Marcross C/w Primary </t>
  </si>
  <si>
    <t>Y Bont Faen Primary School</t>
  </si>
  <si>
    <t>Ysgol Gymraeg Dewi Sant</t>
  </si>
  <si>
    <t>Ysgol Gymraeg Gwaun y Nant</t>
  </si>
  <si>
    <t>Ysgol Iolo Morganwg</t>
  </si>
  <si>
    <t>Ysgol Pen Y Garth</t>
  </si>
  <si>
    <t>Ysgol Sant Baruc</t>
  </si>
  <si>
    <t>Ysgol Sant Curig</t>
  </si>
  <si>
    <t>Ysgol Y Ddraig</t>
  </si>
  <si>
    <t>TOTAL PRIMARY</t>
  </si>
  <si>
    <t>Cowbridge 3-19 school</t>
  </si>
  <si>
    <t>Ysgol  Bro Morgannwg</t>
  </si>
  <si>
    <t>TOTAL 3 - 19</t>
  </si>
  <si>
    <t>Whitmore High School</t>
  </si>
  <si>
    <t>Pencoedtre High School</t>
  </si>
  <si>
    <t>Llantwit Major High School</t>
  </si>
  <si>
    <t>St Cyres Comprehensive</t>
  </si>
  <si>
    <t>St Richard Gwyn RC High School</t>
  </si>
  <si>
    <t>Stanwell Comprehensive</t>
  </si>
  <si>
    <t>TOTAL SECONDARY</t>
  </si>
  <si>
    <t>GRAND TOTAL</t>
  </si>
  <si>
    <t>Nurs</t>
  </si>
  <si>
    <t>Recep</t>
  </si>
  <si>
    <t>Yr 1-2</t>
  </si>
  <si>
    <t>Yr 3-6</t>
  </si>
  <si>
    <t>Yr7-9</t>
  </si>
  <si>
    <t>Yr10</t>
  </si>
  <si>
    <t>Yr11</t>
  </si>
  <si>
    <t>TOTAL</t>
  </si>
  <si>
    <t>Age2-4</t>
  </si>
  <si>
    <t>Age4-5</t>
  </si>
  <si>
    <t>Age5-7</t>
  </si>
  <si>
    <t>Age7-11</t>
  </si>
  <si>
    <t>Age11-14</t>
  </si>
  <si>
    <t>Age14-15</t>
  </si>
  <si>
    <t>Age15-16</t>
  </si>
  <si>
    <t>Average pupil numbers</t>
  </si>
  <si>
    <t>Post 16 Pupils</t>
  </si>
  <si>
    <t xml:space="preserve"> AWPU - PUPIL NUMBER DRIVEN FORMULA</t>
  </si>
  <si>
    <t>AWPU</t>
  </si>
  <si>
    <t>Lump Sums</t>
  </si>
  <si>
    <t>Admin</t>
  </si>
  <si>
    <t>Caretaker</t>
  </si>
  <si>
    <t>Creditors</t>
  </si>
  <si>
    <t>Payroll</t>
  </si>
  <si>
    <t>HR</t>
  </si>
  <si>
    <t>License Fees</t>
  </si>
  <si>
    <t>LMS</t>
  </si>
  <si>
    <t>GDPR</t>
  </si>
  <si>
    <t xml:space="preserve">ICT </t>
  </si>
  <si>
    <t>HT</t>
  </si>
  <si>
    <t>Rates</t>
  </si>
  <si>
    <t xml:space="preserve">Listed Buildings </t>
  </si>
  <si>
    <t>Treatment works</t>
  </si>
  <si>
    <t>Breakfast Club</t>
  </si>
  <si>
    <t>Food Recycling</t>
  </si>
  <si>
    <t>Rent/ Insurance</t>
  </si>
  <si>
    <t>Special Unit/ Outreach</t>
  </si>
  <si>
    <t>Translation</t>
  </si>
  <si>
    <t>E Teach</t>
  </si>
  <si>
    <t>Amalgamation/ Transition</t>
  </si>
  <si>
    <t>Split Site</t>
  </si>
  <si>
    <t xml:space="preserve">Smaller Primary schools </t>
  </si>
  <si>
    <t>TOTAL Lump Sums</t>
  </si>
  <si>
    <t>Capacity</t>
  </si>
  <si>
    <t>SLA</t>
  </si>
  <si>
    <t>estimate</t>
  </si>
  <si>
    <t>Lump</t>
  </si>
  <si>
    <t>Actual</t>
  </si>
  <si>
    <t>Floor Area Allocation</t>
  </si>
  <si>
    <t>Floor Area Internal</t>
  </si>
  <si>
    <t>Floor Area External</t>
  </si>
  <si>
    <t>Repairs, mnt &amp; Security</t>
  </si>
  <si>
    <t xml:space="preserve">Utilities </t>
  </si>
  <si>
    <t>Clean, refuse &amp; recycling</t>
  </si>
  <si>
    <t>Grounds Maint</t>
  </si>
  <si>
    <t>m2</t>
  </si>
  <si>
    <t>SEN pupils</t>
  </si>
  <si>
    <t>Primary</t>
  </si>
  <si>
    <t>Secondary</t>
  </si>
  <si>
    <t>School Action Plus SEN Allocation</t>
  </si>
  <si>
    <t>Post 16 Grant</t>
  </si>
  <si>
    <t>eFSM</t>
  </si>
  <si>
    <t xml:space="preserve">FSM Allocation </t>
  </si>
  <si>
    <t xml:space="preserve"> </t>
  </si>
  <si>
    <t>Formula</t>
  </si>
  <si>
    <t>Secondary Meals</t>
  </si>
  <si>
    <t>Primary Meals</t>
  </si>
  <si>
    <t>TOTAL Meals</t>
  </si>
  <si>
    <t>TOTAL Pupils incl post 16</t>
  </si>
  <si>
    <t>SCHOOL</t>
  </si>
  <si>
    <t>Section 52 budget return part 3 2023/24 - Analysis of mainstream Schools</t>
  </si>
  <si>
    <t>Band A</t>
  </si>
  <si>
    <t>Band B</t>
  </si>
  <si>
    <t>Band C</t>
  </si>
  <si>
    <t>Band D</t>
  </si>
  <si>
    <t>Band E</t>
  </si>
  <si>
    <t>Pupil Numbers January 2023 (5/12)</t>
  </si>
  <si>
    <t>Pupil Numbers estimated Sept 2023 (7/12)</t>
  </si>
  <si>
    <t>Pupil Numbers weighted average</t>
  </si>
  <si>
    <t>Band Weighted Pupil Unit - BWPU</t>
  </si>
  <si>
    <t>Pupil led funding</t>
  </si>
  <si>
    <t>LUMP SUMS</t>
  </si>
  <si>
    <t>Senior Leadership</t>
  </si>
  <si>
    <t>Lump Sum</t>
  </si>
  <si>
    <t>Administration (includes annual reviews)</t>
  </si>
  <si>
    <t>Caretakers</t>
  </si>
  <si>
    <t>Utilities</t>
  </si>
  <si>
    <t>Repairs/Maintenance Buildings/Grounds</t>
  </si>
  <si>
    <t>Cleaning/Refuse/Recycling</t>
  </si>
  <si>
    <t>SLAs HR, Payroll, Creditors, LMS, Eteach, DBS, ICT, Licence Fees,</t>
  </si>
  <si>
    <t>Contribution to Efficiency Savings</t>
  </si>
  <si>
    <t>TOTAL LUMP SUM ALLOCATIONS</t>
  </si>
  <si>
    <t>Free School Meals</t>
  </si>
  <si>
    <t>Meal price</t>
  </si>
  <si>
    <t>FSM Pupils Y Deri</t>
  </si>
  <si>
    <t>FSM Pupils PRU</t>
  </si>
  <si>
    <t>TOTAL Y DERI BUDGET</t>
  </si>
  <si>
    <t>Additional Delegated Budgets</t>
  </si>
  <si>
    <t>Engagement team (Behaviour team and Outreach)</t>
  </si>
  <si>
    <t>Resource Bases and Derw Newydd</t>
  </si>
  <si>
    <t>Pupils (jan 23)</t>
  </si>
  <si>
    <t>Gladstone Hafan</t>
  </si>
  <si>
    <t>Derw Newydd (perviouls PRU)</t>
  </si>
  <si>
    <t>Horizon  Covid Recovery anxiety class</t>
  </si>
  <si>
    <t>EIB Base @ St Josephs</t>
  </si>
  <si>
    <t>SRB Base @ St Illtyds</t>
  </si>
  <si>
    <t>Subtotal Resources bases and Derw Newydd</t>
  </si>
  <si>
    <t>TOTAL DELEGATED BUDGET</t>
  </si>
  <si>
    <t>Pupils jan 23</t>
  </si>
  <si>
    <t>Pupils Sep 23</t>
  </si>
  <si>
    <t>Y Deri</t>
  </si>
  <si>
    <t>Derw Newydd</t>
  </si>
  <si>
    <t>Horizon</t>
  </si>
  <si>
    <t>EIB St Joe</t>
  </si>
  <si>
    <t>SRB St Illt</t>
  </si>
  <si>
    <t>average</t>
  </si>
  <si>
    <t>Vale of Glamorgan Council LEA 673</t>
  </si>
  <si>
    <t>Section 52 budget return part 3 2023/24 - Analysis of Special school budget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</si>
</sst>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7">
    <numFmt numFmtId="6" formatCode="&quot;£&quot;#,##0;[Red]\-&quot;£&quot;#,##0"/>
    <numFmt numFmtId="8" formatCode="&quot;£&quot;#,##0.00;[Red]\-&quot;£&quot;#,##0.00"/>
    <numFmt numFmtId="164" formatCode="0.0"/>
    <numFmt numFmtId="165" formatCode="&quot;£&quot;#,##0.00"/>
    <numFmt numFmtId="166" formatCode="&quot;£&quot;#,##0"/>
    <numFmt numFmtId="167" formatCode="#,##0.0"/>
    <numFmt numFmtId="168" formatCode="0.0%"/>
  </numFmts>
  <fonts count="9">
    <font>
      <sz val="11"/>
      <color theme="1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b/>
      <i/>
      <sz val="11"/>
      <color theme="1"/>
      <name val="Calibri"/>
      <family val="2"/>
      <charset val="0"/>
      <scheme val="minor"/>
    </font>
    <font>
      <i/>
      <sz val="11"/>
      <color theme="1"/>
      <name val="Calibri"/>
      <family val="2"/>
      <charset val="0"/>
      <scheme val="min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1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medium">
        <color indexed="64"/>
      </bottom>
      <diagonal/>
    </border>
    <border>
      <left style="thick">
        <color theme="1"/>
      </left>
      <right style="thick">
        <color theme="1"/>
      </right>
      <top style="thick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/>
      <diagonal/>
    </border>
    <border>
      <left style="thick">
        <color theme="1"/>
      </left>
      <right style="thick">
        <color theme="1"/>
      </right>
      <top style="thick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theme="9" tint="-0.249946592608417"/>
      </left>
      <right style="thick">
        <color theme="9" tint="-0.249946592608417"/>
      </right>
      <top style="thick">
        <color theme="9" tint="-0.249946592608417"/>
      </top>
      <bottom style="thick">
        <color theme="9" tint="-0.249946592608417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249">
    <xf numFmtId="0" fontId="0" fillId="0" borderId="0"/>
  </cellStyleXfs>
  <cellXfs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Border="1" applyFont="1"/>
    <xf numFmtId="0" fontId="0" fillId="0" borderId="5" xfId="0" applyBorder="1"/>
    <xf numFmtId="0" fontId="2" fillId="2" borderId="6" xfId="0" applyAlignment="1" applyBorder="1" applyFont="1" applyFill="1">
      <alignment horizontal="center" wrapText="1"/>
    </xf>
    <xf numFmtId="0" fontId="2" fillId="2" borderId="7" xfId="0" applyAlignment="1" applyBorder="1" applyFont="1" applyFill="1">
      <alignment horizontal="center" wrapText="1"/>
    </xf>
    <xf numFmtId="0" fontId="2" fillId="2" borderId="8" xfId="0" applyAlignment="1" applyBorder="1" applyFont="1" applyFill="1">
      <alignment horizontal="center"/>
    </xf>
    <xf numFmtId="0" fontId="2" fillId="2" borderId="9" xfId="0" applyAlignment="1" applyBorder="1" applyFont="1" applyFill="1">
      <alignment horizontal="center"/>
    </xf>
    <xf numFmtId="0" fontId="2" fillId="2" borderId="10" xfId="0" applyAlignment="1" applyBorder="1" applyFont="1" applyFill="1">
      <alignment horizontal="center"/>
    </xf>
    <xf numFmtId="0" fontId="0" fillId="0" borderId="11" xfId="0" applyBorder="1"/>
    <xf numFmtId="164" fontId="0" fillId="0" borderId="12" xfId="0" applyBorder="1" applyNumberFormat="1"/>
    <xf numFmtId="0" fontId="0" fillId="0" borderId="12" xfId="0" applyBorder="1"/>
    <xf numFmtId="0" fontId="0" fillId="0" borderId="13" xfId="0" applyBorder="1"/>
    <xf numFmtId="0" fontId="3" fillId="0" borderId="11" xfId="0" applyBorder="1" applyFont="1"/>
    <xf numFmtId="0" fontId="3" fillId="0" borderId="12" xfId="0" applyBorder="1" applyFont="1"/>
    <xf numFmtId="0" fontId="3" fillId="0" borderId="13" xfId="0" applyBorder="1" applyFont="1"/>
    <xf numFmtId="0" fontId="2" fillId="0" borderId="14" xfId="0" applyBorder="1" applyFont="1"/>
    <xf numFmtId="0" fontId="2" fillId="0" borderId="15" xfId="0" applyBorder="1" applyFont="1"/>
    <xf numFmtId="0" fontId="2" fillId="0" borderId="16" xfId="0" applyBorder="1" applyFont="1"/>
    <xf numFmtId="164" fontId="2" fillId="0" borderId="15" xfId="0" applyBorder="1" applyFont="1" applyNumberFormat="1"/>
    <xf numFmtId="1" fontId="2" fillId="0" borderId="15" xfId="0" applyBorder="1" applyFont="1" applyNumberFormat="1"/>
    <xf numFmtId="1" fontId="2" fillId="0" borderId="16" xfId="0" applyBorder="1" applyFont="1" applyNumberFormat="1"/>
    <xf numFmtId="0" fontId="2" fillId="2" borderId="11" xfId="0" applyAlignment="1" applyBorder="1" applyFont="1" applyFill="1">
      <alignment horizontal="center" wrapText="1"/>
    </xf>
    <xf numFmtId="0" fontId="2" fillId="2" borderId="12" xfId="0" applyAlignment="1" applyBorder="1" applyFont="1" applyFill="1">
      <alignment horizontal="center" wrapText="1"/>
    </xf>
    <xf numFmtId="0" fontId="2" fillId="2" borderId="13" xfId="0" applyAlignment="1" applyBorder="1" applyFont="1" applyFill="1">
      <alignment horizontal="center" wrapText="1"/>
    </xf>
    <xf numFmtId="0" fontId="2" fillId="3" borderId="9" xfId="0" applyAlignment="1" applyBorder="1" applyFont="1" applyFill="1">
      <alignment horizontal="center"/>
    </xf>
    <xf numFmtId="0" fontId="3" fillId="0" borderId="17" xfId="0" applyBorder="1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18" xfId="0" applyBorder="1" applyFont="1"/>
    <xf numFmtId="0" fontId="2" fillId="4" borderId="20" xfId="0" applyAlignment="1" applyBorder="1" applyFont="1" applyFill="1">
      <alignment horizontal="left"/>
    </xf>
    <xf numFmtId="0" fontId="2" fillId="4" borderId="21" xfId="0" applyAlignment="1" applyBorder="1" applyFont="1" applyFill="1">
      <alignment horizontal="center"/>
    </xf>
    <xf numFmtId="0" fontId="2" fillId="4" borderId="22" xfId="0" applyAlignment="1" applyBorder="1" applyFont="1" applyFill="1">
      <alignment horizontal="center"/>
    </xf>
    <xf numFmtId="0" fontId="2" fillId="4" borderId="6" xfId="0" applyAlignment="1" applyBorder="1" applyFont="1" applyFill="1">
      <alignment horizontal="center" wrapText="1"/>
    </xf>
    <xf numFmtId="0" fontId="2" fillId="4" borderId="18" xfId="0" applyAlignment="1" applyBorder="1" applyFont="1" applyFill="1">
      <alignment horizontal="center" wrapText="1"/>
    </xf>
    <xf numFmtId="0" fontId="2" fillId="4" borderId="7" xfId="0" applyAlignment="1" applyBorder="1" applyFont="1" applyFill="1">
      <alignment horizontal="center" wrapText="1"/>
    </xf>
    <xf numFmtId="165" fontId="2" fillId="4" borderId="8" xfId="0" applyAlignment="1" applyBorder="1" applyFont="1" applyNumberFormat="1" applyFill="1">
      <alignment horizontal="center"/>
    </xf>
    <xf numFmtId="165" fontId="2" fillId="4" borderId="9" xfId="0" applyAlignment="1" applyBorder="1" applyFont="1" applyNumberFormat="1" applyFill="1">
      <alignment horizontal="center"/>
    </xf>
    <xf numFmtId="0" fontId="2" fillId="4" borderId="10" xfId="0" applyAlignment="1" applyBorder="1" applyFont="1" applyFill="1">
      <alignment horizontal="center"/>
    </xf>
    <xf numFmtId="166" fontId="0" fillId="0" borderId="6" xfId="0" applyBorder="1" applyNumberFormat="1"/>
    <xf numFmtId="166" fontId="0" fillId="0" borderId="18" xfId="0" applyBorder="1" applyNumberFormat="1"/>
    <xf numFmtId="166" fontId="0" fillId="0" borderId="7" xfId="0" applyBorder="1" applyNumberFormat="1"/>
    <xf numFmtId="166" fontId="2" fillId="0" borderId="14" xfId="0" applyBorder="1" applyFont="1" applyNumberFormat="1"/>
    <xf numFmtId="166" fontId="2" fillId="0" borderId="15" xfId="0" applyBorder="1" applyFont="1" applyNumberFormat="1"/>
    <xf numFmtId="166" fontId="2" fillId="0" borderId="16" xfId="0" applyBorder="1" applyFont="1" applyNumberFormat="1"/>
    <xf numFmtId="166" fontId="0" fillId="0" borderId="23" xfId="0" applyBorder="1" applyNumberFormat="1"/>
    <xf numFmtId="166" fontId="0" fillId="0" borderId="24" xfId="0" applyBorder="1" applyNumberFormat="1"/>
    <xf numFmtId="166" fontId="3" fillId="0" borderId="18" xfId="0" applyBorder="1" applyFont="1" applyNumberFormat="1"/>
    <xf numFmtId="166" fontId="0" fillId="0" borderId="25" xfId="0" applyBorder="1" applyNumberFormat="1"/>
    <xf numFmtId="166" fontId="0" fillId="0" borderId="26" xfId="0" applyBorder="1" applyNumberFormat="1"/>
    <xf numFmtId="166" fontId="0" fillId="0" borderId="27" xfId="0" applyBorder="1" applyNumberFormat="1"/>
    <xf numFmtId="166" fontId="0" fillId="0" borderId="17" xfId="0" applyBorder="1" applyNumberFormat="1"/>
    <xf numFmtId="166" fontId="0" fillId="0" borderId="28" xfId="0" applyBorder="1" applyNumberFormat="1"/>
    <xf numFmtId="166" fontId="5" fillId="0" borderId="15" xfId="0" applyBorder="1" applyFont="1" applyNumberFormat="1"/>
    <xf numFmtId="166" fontId="0" fillId="0" borderId="29" xfId="0" applyBorder="1" applyNumberFormat="1"/>
    <xf numFmtId="166" fontId="0" fillId="0" borderId="12" xfId="0" applyBorder="1" applyNumberFormat="1"/>
    <xf numFmtId="166" fontId="3" fillId="0" borderId="27" xfId="0" applyBorder="1" applyFont="1" applyNumberFormat="1"/>
    <xf numFmtId="0" fontId="0" fillId="0" borderId="20" xfId="0" applyBorder="1"/>
    <xf numFmtId="0" fontId="2" fillId="4" borderId="21" xfId="0" applyAlignment="1" applyBorder="1" applyFont="1" applyFill="1">
      <alignment horizontal="left"/>
    </xf>
    <xf numFmtId="0" fontId="2" fillId="4" borderId="30" xfId="0" applyAlignment="1" applyBorder="1" applyFont="1" applyFill="1">
      <alignment horizontal="center" wrapText="1"/>
    </xf>
    <xf numFmtId="165" fontId="2" fillId="4" borderId="31" xfId="0" applyAlignment="1" applyBorder="1" applyFont="1" applyNumberFormat="1" applyFill="1">
      <alignment horizontal="center"/>
    </xf>
    <xf numFmtId="165" fontId="2" fillId="4" borderId="32" xfId="0" applyAlignment="1" applyBorder="1" applyFont="1" applyNumberFormat="1" applyFill="1">
      <alignment horizontal="center"/>
    </xf>
    <xf numFmtId="3" fontId="0" fillId="0" borderId="13" xfId="0" applyBorder="1" applyNumberFormat="1"/>
    <xf numFmtId="3" fontId="0" fillId="0" borderId="7" xfId="0" applyBorder="1" applyNumberFormat="1"/>
    <xf numFmtId="166" fontId="0" fillId="2" borderId="18" xfId="0" applyBorder="1" applyNumberFormat="1" applyFill="1"/>
    <xf numFmtId="3" fontId="0" fillId="0" borderId="33" xfId="0" applyBorder="1" applyNumberFormat="1"/>
    <xf numFmtId="166" fontId="0" fillId="2" borderId="17" xfId="0" applyBorder="1" applyNumberFormat="1" applyFill="1"/>
    <xf numFmtId="3" fontId="2" fillId="0" borderId="14" xfId="0" applyBorder="1" applyFont="1" applyNumberFormat="1"/>
    <xf numFmtId="3" fontId="2" fillId="0" borderId="16" xfId="0" applyBorder="1" applyFont="1" applyNumberFormat="1"/>
    <xf numFmtId="3" fontId="0" fillId="0" borderId="34" xfId="0" applyBorder="1" applyNumberFormat="1"/>
    <xf numFmtId="3" fontId="0" fillId="0" borderId="35" xfId="0" applyBorder="1" applyNumberFormat="1"/>
    <xf numFmtId="3" fontId="0" fillId="0" borderId="6" xfId="0" applyBorder="1" applyNumberFormat="1"/>
    <xf numFmtId="3" fontId="0" fillId="0" borderId="11" xfId="0" applyBorder="1" applyNumberFormat="1" applyFill="1"/>
    <xf numFmtId="3" fontId="0" fillId="0" borderId="13" xfId="0" applyBorder="1" applyNumberFormat="1" applyFill="1"/>
    <xf numFmtId="166" fontId="0" fillId="0" borderId="36" xfId="0" applyBorder="1" applyNumberFormat="1" applyFill="1"/>
    <xf numFmtId="166" fontId="0" fillId="0" borderId="24" xfId="0" applyBorder="1" applyNumberFormat="1" applyFill="1"/>
    <xf numFmtId="166" fontId="0" fillId="0" borderId="37" xfId="0" applyBorder="1" applyNumberFormat="1" applyFill="1"/>
    <xf numFmtId="166" fontId="0" fillId="0" borderId="25" xfId="0" applyBorder="1" applyNumberFormat="1" applyFill="1"/>
    <xf numFmtId="3" fontId="0" fillId="0" borderId="7" xfId="0" applyBorder="1" applyNumberFormat="1" applyFill="1"/>
    <xf numFmtId="166" fontId="0" fillId="0" borderId="30" xfId="0" applyBorder="1" applyNumberFormat="1" applyFill="1"/>
    <xf numFmtId="166" fontId="0" fillId="0" borderId="18" xfId="0" applyBorder="1" applyNumberFormat="1" applyFill="1"/>
    <xf numFmtId="166" fontId="0" fillId="0" borderId="38" xfId="0" applyBorder="1" applyNumberFormat="1" applyFill="1"/>
    <xf numFmtId="166" fontId="0" fillId="0" borderId="7" xfId="0" applyBorder="1" applyNumberFormat="1" applyFill="1"/>
    <xf numFmtId="3" fontId="0" fillId="0" borderId="6" xfId="0" applyBorder="1" applyNumberFormat="1" applyFill="1"/>
    <xf numFmtId="3" fontId="0" fillId="0" borderId="33" xfId="0" applyBorder="1" applyNumberFormat="1" applyFill="1"/>
    <xf numFmtId="3" fontId="0" fillId="0" borderId="39" xfId="0" applyBorder="1" applyNumberFormat="1" applyFill="1"/>
    <xf numFmtId="166" fontId="0" fillId="0" borderId="40" xfId="0" applyBorder="1" applyNumberFormat="1" applyFill="1"/>
    <xf numFmtId="166" fontId="0" fillId="0" borderId="27" xfId="0" applyBorder="1" applyNumberFormat="1" applyFill="1"/>
    <xf numFmtId="166" fontId="0" fillId="0" borderId="17" xfId="0" applyBorder="1" applyNumberFormat="1" applyFill="1"/>
    <xf numFmtId="166" fontId="0" fillId="0" borderId="41" xfId="0" applyBorder="1" applyNumberFormat="1" applyFill="1"/>
    <xf numFmtId="166" fontId="0" fillId="0" borderId="28" xfId="0" applyBorder="1" applyNumberFormat="1" applyFill="1"/>
    <xf numFmtId="3" fontId="2" fillId="0" borderId="14" xfId="0" applyBorder="1" applyFont="1" applyNumberFormat="1" applyFill="1"/>
    <xf numFmtId="3" fontId="2" fillId="0" borderId="16" xfId="0" applyBorder="1" applyFont="1" applyNumberFormat="1" applyFill="1"/>
    <xf numFmtId="166" fontId="2" fillId="0" borderId="42" xfId="0" applyBorder="1" applyFont="1" applyNumberFormat="1" applyFill="1"/>
    <xf numFmtId="166" fontId="2" fillId="0" borderId="15" xfId="0" applyBorder="1" applyFont="1" applyNumberFormat="1" applyFill="1"/>
    <xf numFmtId="166" fontId="2" fillId="0" borderId="43" xfId="0" applyBorder="1" applyFont="1" applyNumberFormat="1" applyFill="1"/>
    <xf numFmtId="166" fontId="2" fillId="0" borderId="16" xfId="0" applyBorder="1" applyFont="1" applyNumberFormat="1" applyFill="1"/>
    <xf numFmtId="3" fontId="0" fillId="0" borderId="34" xfId="0" applyBorder="1" applyNumberFormat="1" applyFill="1"/>
    <xf numFmtId="3" fontId="0" fillId="0" borderId="35" xfId="0" applyBorder="1" applyNumberFormat="1" applyFill="1"/>
    <xf numFmtId="166" fontId="0" fillId="0" borderId="44" xfId="0" applyBorder="1" applyNumberFormat="1" applyFill="1"/>
    <xf numFmtId="3" fontId="3" fillId="0" borderId="11" xfId="0" applyBorder="1" applyFont="1" applyNumberFormat="1"/>
    <xf numFmtId="3" fontId="1" fillId="0" borderId="13" xfId="0" applyBorder="1" applyFont="1" applyNumberFormat="1"/>
    <xf numFmtId="3" fontId="3" fillId="0" borderId="6" xfId="0" applyBorder="1" applyFont="1" applyNumberFormat="1"/>
    <xf numFmtId="3" fontId="1" fillId="0" borderId="7" xfId="0" applyBorder="1" applyFont="1" applyNumberFormat="1"/>
    <xf numFmtId="3" fontId="1" fillId="0" borderId="39" xfId="0" applyBorder="1" applyFont="1" applyNumberFormat="1"/>
    <xf numFmtId="3" fontId="1" fillId="0" borderId="11" xfId="0" applyBorder="1" applyFont="1" applyNumberFormat="1"/>
    <xf numFmtId="3" fontId="3" fillId="0" borderId="13" xfId="0" applyBorder="1" applyFont="1" applyNumberFormat="1"/>
    <xf numFmtId="3" fontId="1" fillId="0" borderId="6" xfId="0" applyBorder="1" applyFont="1" applyNumberFormat="1"/>
    <xf numFmtId="3" fontId="3" fillId="0" borderId="7" xfId="0" applyBorder="1" applyFont="1" applyNumberFormat="1"/>
    <xf numFmtId="3" fontId="1" fillId="0" borderId="33" xfId="0" applyBorder="1" applyFont="1" applyNumberFormat="1"/>
    <xf numFmtId="3" fontId="3" fillId="0" borderId="39" xfId="0" applyBorder="1" applyFont="1" applyNumberFormat="1"/>
    <xf numFmtId="166" fontId="0" fillId="0" borderId="45" xfId="0" applyBorder="1" applyNumberFormat="1"/>
    <xf numFmtId="166" fontId="0" fillId="0" borderId="46" xfId="0" applyBorder="1" applyNumberFormat="1"/>
    <xf numFmtId="166" fontId="0" fillId="0" borderId="47" xfId="0" applyBorder="1" applyNumberFormat="1"/>
    <xf numFmtId="166" fontId="2" fillId="0" borderId="48" xfId="0" applyBorder="1" applyFont="1" applyNumberFormat="1"/>
    <xf numFmtId="166" fontId="0" fillId="0" borderId="49" xfId="0" applyBorder="1" applyNumberFormat="1"/>
    <xf numFmtId="166" fontId="0" fillId="0" borderId="50" xfId="0" applyBorder="1" applyNumberFormat="1"/>
    <xf numFmtId="166" fontId="0" fillId="0" borderId="51" xfId="0" applyBorder="1" applyNumberFormat="1"/>
    <xf numFmtId="166" fontId="2" fillId="0" borderId="43" xfId="0" applyBorder="1" applyFont="1" applyNumberFormat="1"/>
    <xf numFmtId="3" fontId="0" fillId="0" borderId="11" xfId="0" applyBorder="1" applyNumberFormat="1"/>
    <xf numFmtId="3" fontId="0" fillId="0" borderId="17" xfId="0" applyBorder="1" applyNumberFormat="1"/>
    <xf numFmtId="3" fontId="2" fillId="0" borderId="15" xfId="0" applyBorder="1" applyFont="1" applyNumberFormat="1"/>
    <xf numFmtId="3" fontId="0" fillId="0" borderId="18" xfId="0" applyBorder="1" applyNumberFormat="1"/>
    <xf numFmtId="3" fontId="0" fillId="0" borderId="19" xfId="0" applyBorder="1" applyNumberFormat="1"/>
    <xf numFmtId="3" fontId="0" fillId="0" borderId="12" xfId="0" applyBorder="1" applyNumberFormat="1"/>
    <xf numFmtId="166" fontId="0" fillId="0" borderId="52" xfId="0" applyBorder="1" applyNumberFormat="1"/>
    <xf numFmtId="166" fontId="0" fillId="0" borderId="53" xfId="0" applyBorder="1" applyNumberFormat="1"/>
    <xf numFmtId="166" fontId="0" fillId="0" borderId="54" xfId="0" applyBorder="1" applyNumberFormat="1"/>
    <xf numFmtId="166" fontId="2" fillId="0" borderId="55" xfId="0" applyBorder="1" applyFont="1" applyNumberFormat="1"/>
    <xf numFmtId="166" fontId="0" fillId="0" borderId="56" xfId="0" applyBorder="1" applyNumberFormat="1"/>
    <xf numFmtId="0" fontId="2" fillId="2" borderId="57" xfId="0" applyBorder="1" applyFont="1" applyFill="1"/>
    <xf numFmtId="0" fontId="0" fillId="2" borderId="58" xfId="0" applyBorder="1" applyFill="1"/>
    <xf numFmtId="0" fontId="0" fillId="2" borderId="59" xfId="0" applyBorder="1" applyFill="1"/>
    <xf numFmtId="0" fontId="2" fillId="3" borderId="10" xfId="0" applyAlignment="1" applyBorder="1" applyFont="1" applyFill="1">
      <alignment horizontal="center"/>
    </xf>
    <xf numFmtId="0" fontId="3" fillId="0" borderId="39" xfId="0" applyBorder="1" applyFont="1"/>
    <xf numFmtId="0" fontId="0" fillId="2" borderId="22" xfId="0" applyBorder="1" applyFill="1"/>
    <xf numFmtId="0" fontId="2" fillId="2" borderId="60" xfId="0" applyAlignment="1" applyBorder="1" applyFont="1" applyFill="1">
      <alignment horizontal="center" wrapText="1"/>
    </xf>
    <xf numFmtId="0" fontId="2" fillId="2" borderId="61" xfId="0" applyAlignment="1" applyBorder="1" applyFont="1" applyFill="1">
      <alignment horizontal="center" wrapText="1"/>
    </xf>
    <xf numFmtId="0" fontId="2" fillId="0" borderId="0" xfId="0" applyFont="1"/>
    <xf numFmtId="0" fontId="6" fillId="0" borderId="0" xfId="0" applyFont="1"/>
    <xf numFmtId="0" fontId="2" fillId="3" borderId="12" xfId="0" applyAlignment="1" applyBorder="1" applyFont="1" applyFill="1">
      <alignment horizontal="center" wrapText="1"/>
    </xf>
    <xf numFmtId="0" fontId="2" fillId="3" borderId="13" xfId="0" applyAlignment="1" applyBorder="1" applyFont="1" applyFill="1">
      <alignment horizontal="center" wrapText="1"/>
    </xf>
    <xf numFmtId="0" fontId="0" fillId="2" borderId="57" xfId="0" applyBorder="1" applyFill="1"/>
    <xf numFmtId="0" fontId="0" fillId="2" borderId="62" xfId="0" applyBorder="1" applyFill="1"/>
    <xf numFmtId="0" fontId="0" fillId="0" borderId="11" xfId="0" applyBorder="1" applyFill="1"/>
    <xf numFmtId="0" fontId="0" fillId="0" borderId="23" xfId="0" applyBorder="1" applyFill="1"/>
    <xf numFmtId="0" fontId="0" fillId="0" borderId="24" xfId="0" applyBorder="1" applyFill="1"/>
    <xf numFmtId="0" fontId="0" fillId="0" borderId="12" xfId="0" applyBorder="1" applyFill="1"/>
    <xf numFmtId="0" fontId="2" fillId="5" borderId="21" xfId="0" applyAlignment="1" applyBorder="1" applyFont="1" applyFill="1">
      <alignment horizontal="center"/>
    </xf>
    <xf numFmtId="0" fontId="2" fillId="5" borderId="46" xfId="0" applyAlignment="1" applyBorder="1" applyFont="1" applyFill="1">
      <alignment horizontal="center" wrapText="1"/>
    </xf>
    <xf numFmtId="8" fontId="2" fillId="5" borderId="63" xfId="0" applyAlignment="1" applyBorder="1" applyFont="1" applyNumberFormat="1" applyFill="1">
      <alignment horizontal="center"/>
    </xf>
    <xf numFmtId="166" fontId="5" fillId="0" borderId="15" xfId="0" applyBorder="1" applyFont="1" applyNumberFormat="1" applyFill="1"/>
    <xf numFmtId="166" fontId="3" fillId="0" borderId="18" xfId="0" applyBorder="1" applyFont="1" applyNumberFormat="1" applyFill="1"/>
    <xf numFmtId="166" fontId="0" fillId="0" borderId="33" xfId="0" applyBorder="1" applyNumberFormat="1"/>
    <xf numFmtId="0" fontId="0" fillId="2" borderId="20" xfId="0" applyBorder="1" applyFill="1"/>
    <xf numFmtId="0" fontId="2" fillId="2" borderId="64" xfId="0" applyAlignment="1" applyBorder="1" applyFont="1" applyFill="1">
      <alignment horizontal="center" wrapText="1"/>
    </xf>
    <xf numFmtId="0" fontId="2" fillId="2" borderId="26" xfId="0" applyAlignment="1" applyBorder="1" applyFont="1" applyFill="1">
      <alignment horizontal="center" wrapText="1"/>
    </xf>
    <xf numFmtId="0" fontId="2" fillId="2" borderId="65" xfId="0" applyAlignment="1" applyBorder="1" applyFont="1" applyFill="1">
      <alignment horizontal="center" wrapText="1"/>
    </xf>
    <xf numFmtId="0" fontId="2" fillId="2" borderId="28" xfId="0" applyAlignment="1" applyBorder="1" applyFont="1" applyFill="1">
      <alignment horizontal="center" wrapText="1"/>
    </xf>
    <xf numFmtId="0" fontId="2" fillId="4" borderId="52" xfId="0" applyAlignment="1" applyBorder="1" applyFont="1" applyFill="1">
      <alignment horizontal="left"/>
    </xf>
    <xf numFmtId="0" fontId="2" fillId="4" borderId="49" xfId="0" applyAlignment="1" applyBorder="1" applyFont="1" applyFill="1">
      <alignment horizontal="center"/>
    </xf>
    <xf numFmtId="8" fontId="2" fillId="4" borderId="8" xfId="0" applyAlignment="1" applyBorder="1" applyFont="1" applyNumberFormat="1" applyFill="1">
      <alignment horizontal="center"/>
    </xf>
    <xf numFmtId="8" fontId="2" fillId="4" borderId="9" xfId="0" applyAlignment="1" applyBorder="1" applyFont="1" applyNumberFormat="1" applyFill="1">
      <alignment horizontal="center"/>
    </xf>
    <xf numFmtId="0" fontId="2" fillId="4" borderId="38" xfId="0" applyAlignment="1" applyBorder="1" applyFont="1" applyFill="1">
      <alignment horizontal="center" wrapText="1"/>
    </xf>
    <xf numFmtId="8" fontId="2" fillId="4" borderId="32" xfId="0" applyAlignment="1" applyBorder="1" applyFont="1" applyNumberFormat="1" applyFill="1">
      <alignment horizontal="center"/>
    </xf>
    <xf numFmtId="166" fontId="0" fillId="0" borderId="37" xfId="0" applyBorder="1" applyNumberFormat="1"/>
    <xf numFmtId="166" fontId="0" fillId="0" borderId="38" xfId="0" applyBorder="1" applyNumberFormat="1"/>
    <xf numFmtId="166" fontId="0" fillId="0" borderId="44" xfId="0" applyBorder="1" applyNumberFormat="1"/>
    <xf numFmtId="166" fontId="0" fillId="0" borderId="41" xfId="0" applyBorder="1" applyNumberFormat="1"/>
    <xf numFmtId="0" fontId="2" fillId="4" borderId="66" xfId="0" applyAlignment="1" applyBorder="1" applyFont="1" applyFill="1">
      <alignment horizontal="center"/>
    </xf>
    <xf numFmtId="0" fontId="2" fillId="4" borderId="67" xfId="0" applyAlignment="1" applyBorder="1" applyFont="1" applyFill="1">
      <alignment horizontal="center" wrapText="1"/>
    </xf>
    <xf numFmtId="0" fontId="2" fillId="4" borderId="68" xfId="0" applyAlignment="1" applyBorder="1" applyFont="1" applyFill="1">
      <alignment horizontal="center"/>
    </xf>
    <xf numFmtId="166" fontId="0" fillId="4" borderId="69" xfId="0" applyBorder="1" applyNumberFormat="1" applyFill="1"/>
    <xf numFmtId="166" fontId="0" fillId="4" borderId="67" xfId="0" applyBorder="1" applyNumberFormat="1" applyFill="1"/>
    <xf numFmtId="166" fontId="0" fillId="4" borderId="70" xfId="0" applyBorder="1" applyNumberFormat="1" applyFill="1"/>
    <xf numFmtId="166" fontId="2" fillId="4" borderId="71" xfId="0" applyBorder="1" applyFont="1" applyNumberFormat="1" applyFill="1"/>
    <xf numFmtId="166" fontId="0" fillId="4" borderId="72" xfId="0" applyBorder="1" applyNumberFormat="1" applyFill="1"/>
    <xf numFmtId="166" fontId="2" fillId="4" borderId="73" xfId="0" applyBorder="1" applyFont="1" applyNumberFormat="1" applyFill="1"/>
    <xf numFmtId="166" fontId="0" fillId="0" borderId="0" xfId="0" applyNumberFormat="1"/>
    <xf numFmtId="0" fontId="1" fillId="0" borderId="0" xfId="0" applyFont="1"/>
    <xf numFmtId="3" fontId="0" fillId="0" borderId="0" xfId="0" applyNumberFormat="1"/>
    <xf numFmtId="166" fontId="2" fillId="0" borderId="18" xfId="0" applyAlignment="1" applyBorder="1" applyFont="1" applyNumberFormat="1">
      <alignment horizontal="center"/>
    </xf>
    <xf numFmtId="0" fontId="2" fillId="0" borderId="18" xfId="0" applyAlignment="1" applyBorder="1" applyFont="1">
      <alignment horizontal="center"/>
    </xf>
    <xf numFmtId="0" fontId="2" fillId="2" borderId="18" xfId="0" applyAlignment="1" applyBorder="1" applyFont="1" applyFill="1">
      <alignment horizontal="center"/>
    </xf>
    <xf numFmtId="3" fontId="0" fillId="2" borderId="18" xfId="0" applyAlignment="1" applyBorder="1" applyNumberFormat="1" applyFill="1">
      <alignment horizontal="center"/>
    </xf>
    <xf numFmtId="0" fontId="2" fillId="0" borderId="18" xfId="0" applyBorder="1" applyFont="1"/>
    <xf numFmtId="167" fontId="2" fillId="0" borderId="18" xfId="0" applyAlignment="1" applyBorder="1" applyFont="1" applyNumberFormat="1">
      <alignment horizontal="center"/>
    </xf>
    <xf numFmtId="167" fontId="2" fillId="2" borderId="18" xfId="0" applyAlignment="1" applyBorder="1" applyFont="1" applyNumberFormat="1" applyFill="1">
      <alignment horizontal="center"/>
    </xf>
    <xf numFmtId="165" fontId="0" fillId="0" borderId="18" xfId="0" applyAlignment="1" applyBorder="1" applyNumberFormat="1">
      <alignment horizontal="center"/>
    </xf>
    <xf numFmtId="165" fontId="0" fillId="2" borderId="17" xfId="0" applyAlignment="1" applyBorder="1" applyNumberFormat="1" applyFill="1">
      <alignment horizontal="center"/>
    </xf>
    <xf numFmtId="8" fontId="0" fillId="0" borderId="0" xfId="0" applyAlignment="1" applyNumberFormat="1">
      <alignment horizontal="left"/>
    </xf>
    <xf numFmtId="6" fontId="0" fillId="0" borderId="0" xfId="0" applyNumberFormat="1"/>
    <xf numFmtId="0" fontId="2" fillId="2" borderId="74" xfId="0" applyBorder="1" applyFont="1" applyFill="1"/>
    <xf numFmtId="166" fontId="2" fillId="2" borderId="74" xfId="0" applyAlignment="1" applyBorder="1" applyFont="1" applyNumberFormat="1" applyFill="1">
      <alignment horizontal="center"/>
    </xf>
    <xf numFmtId="166" fontId="2" fillId="2" borderId="75" xfId="0" applyAlignment="1" applyBorder="1" applyFont="1" applyNumberFormat="1" applyFill="1">
      <alignment horizontal="center"/>
    </xf>
    <xf numFmtId="168" fontId="2" fillId="0" borderId="0" xfId="0" applyAlignment="1" applyFont="1" applyNumberFormat="1">
      <alignment horizontal="center"/>
    </xf>
    <xf numFmtId="0" fontId="2" fillId="0" borderId="37" xfId="0" applyBorder="1" applyFont="1"/>
    <xf numFmtId="166" fontId="2" fillId="0" borderId="49" xfId="0" applyBorder="1" applyFont="1" applyNumberFormat="1"/>
    <xf numFmtId="166" fontId="2" fillId="0" borderId="36" xfId="0" applyBorder="1" applyFont="1" applyNumberFormat="1"/>
    <xf numFmtId="166" fontId="2" fillId="2" borderId="12" xfId="0" applyBorder="1" applyFont="1" applyNumberFormat="1" applyFill="1"/>
    <xf numFmtId="0" fontId="0" fillId="0" borderId="0" xfId="0" applyAlignment="1">
      <alignment horizontal="left"/>
    </xf>
    <xf numFmtId="0" fontId="0" fillId="0" borderId="38" xfId="0" applyBorder="1"/>
    <xf numFmtId="0" fontId="0" fillId="0" borderId="46" xfId="0" applyBorder="1"/>
    <xf numFmtId="0" fontId="0" fillId="0" borderId="30" xfId="0" applyBorder="1"/>
    <xf numFmtId="0" fontId="0" fillId="0" borderId="41" xfId="0" applyBorder="1"/>
    <xf numFmtId="0" fontId="0" fillId="0" borderId="47" xfId="0" applyBorder="1"/>
    <xf numFmtId="0" fontId="0" fillId="0" borderId="76" xfId="0" applyBorder="1"/>
    <xf numFmtId="0" fontId="2" fillId="2" borderId="43" xfId="0" applyBorder="1" applyFont="1" applyFill="1"/>
    <xf numFmtId="166" fontId="2" fillId="2" borderId="48" xfId="0" applyBorder="1" applyFont="1" applyNumberFormat="1" applyFill="1"/>
    <xf numFmtId="0" fontId="2" fillId="2" borderId="48" xfId="0" applyBorder="1" applyFont="1" applyFill="1"/>
    <xf numFmtId="166" fontId="2" fillId="2" borderId="75" xfId="0" applyBorder="1" applyFont="1" applyNumberFormat="1" applyFill="1"/>
    <xf numFmtId="0" fontId="0" fillId="0" borderId="77" xfId="0" applyBorder="1"/>
    <xf numFmtId="0" fontId="0" fillId="0" borderId="45" xfId="0" applyBorder="1"/>
    <xf numFmtId="0" fontId="0" fillId="0" borderId="78" xfId="0" applyBorder="1"/>
    <xf numFmtId="166" fontId="0" fillId="2" borderId="19" xfId="0" applyBorder="1" applyNumberFormat="1" applyFill="1"/>
    <xf numFmtId="0" fontId="2" fillId="0" borderId="38" xfId="0" applyBorder="1" applyFont="1"/>
    <xf numFmtId="165" fontId="0" fillId="0" borderId="46" xfId="0" applyBorder="1" applyNumberFormat="1"/>
    <xf numFmtId="166" fontId="0" fillId="0" borderId="46" xfId="0" applyAlignment="1" applyBorder="1" applyNumberFormat="1">
      <alignment horizontal="right"/>
    </xf>
    <xf numFmtId="166" fontId="0" fillId="2" borderId="12" xfId="0" applyBorder="1" applyNumberFormat="1" applyFill="1"/>
    <xf numFmtId="0" fontId="0" fillId="0" borderId="49" xfId="0" applyBorder="1"/>
    <xf numFmtId="0" fontId="0" fillId="0" borderId="36" xfId="0" applyBorder="1"/>
    <xf numFmtId="0" fontId="2" fillId="0" borderId="77" xfId="0" applyBorder="1" applyFont="1"/>
    <xf numFmtId="0" fontId="2" fillId="0" borderId="78" xfId="0" applyAlignment="1" applyBorder="1" applyFont="1">
      <alignment horizontal="center"/>
    </xf>
    <xf numFmtId="166" fontId="2" fillId="0" borderId="46" xfId="0" applyBorder="1" applyFont="1" applyNumberFormat="1"/>
    <xf numFmtId="0" fontId="2" fillId="0" borderId="46" xfId="0" applyBorder="1" applyFont="1"/>
    <xf numFmtId="0" fontId="2" fillId="2" borderId="79" xfId="0" applyBorder="1" applyFont="1" applyFill="1"/>
    <xf numFmtId="166" fontId="2" fillId="2" borderId="51" xfId="0" applyBorder="1" applyFont="1" applyNumberFormat="1" applyFill="1"/>
    <xf numFmtId="0" fontId="2" fillId="2" borderId="51" xfId="0" applyBorder="1" applyFont="1" applyFill="1"/>
    <xf numFmtId="3" fontId="2" fillId="2" borderId="51" xfId="0" applyBorder="1" applyFont="1" applyNumberFormat="1" applyFill="1"/>
    <xf numFmtId="0" fontId="0" fillId="0" borderId="37" xfId="0" applyBorder="1"/>
    <xf numFmtId="0" fontId="7" fillId="0" borderId="80" xfId="0" applyBorder="1" applyFont="1"/>
    <xf numFmtId="166" fontId="8" fillId="0" borderId="0" xfId="0" applyFont="1" applyNumberFormat="1"/>
    <xf numFmtId="0" fontId="8" fillId="0" borderId="0" xfId="0" applyFont="1"/>
    <xf numFmtId="0" fontId="8" fillId="0" borderId="80" xfId="0" applyBorder="1" applyFont="1"/>
    <xf numFmtId="0" fontId="8" fillId="0" borderId="0" xfId="0" applyAlignment="1" applyFont="1">
      <alignment horizontal="right"/>
    </xf>
    <xf numFmtId="3" fontId="0" fillId="0" borderId="18" xfId="0" applyAlignment="1" applyBorder="1" applyNumberFormat="1" applyFill="1">
      <alignment horizontal="center"/>
    </xf>
    <xf numFmtId="0" fontId="0" fillId="0" borderId="18" xfId="0" applyAlignment="1" applyBorder="1" applyFill="1">
      <alignment horizontal="center"/>
    </xf>
    <xf numFmtId="0" fontId="0" fillId="0" borderId="46" xfId="0" applyBorder="1" applyFill="1"/>
    <xf numFmtId="1" fontId="8" fillId="0" borderId="0" xfId="0" applyFont="1" applyNumberFormat="1"/>
    <xf numFmtId="1" fontId="0" fillId="0" borderId="0" xfId="0" applyNumberFormat="1"/>
    <xf numFmtId="1" fontId="2" fillId="0" borderId="0" xfId="0" applyFont="1" applyNumberFormat="1"/>
    <xf numFmtId="0" fontId="0" fillId="0" borderId="44" xfId="0" applyBorder="1" applyFill="1"/>
    <xf numFmtId="166" fontId="0" fillId="0" borderId="50" xfId="0" applyBorder="1" applyNumberFormat="1" applyFill="1"/>
    <xf numFmtId="0" fontId="0" fillId="0" borderId="50" xfId="0" applyBorder="1" applyFill="1"/>
    <xf numFmtId="0" fontId="0" fillId="0" borderId="40" xfId="0" applyBorder="1" applyFill="1"/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BI63"/>
  <sheetViews>
    <sheetView topLeftCell="A1" view="normal" tabSelected="1" workbookViewId="0">
      <pane xSplit="1" ySplit="6" topLeftCell="B41" activePane="bottomRight" state="frozen"/>
      <selection pane="bottomRight" activeCell="O21" sqref="O21"/>
    </sheetView>
  </sheetViews>
  <sheetFormatPr defaultRowHeight="15"/>
  <cols>
    <col min="1" max="1" width="33.125" bestFit="1" customWidth="1"/>
    <col min="2" max="2" width="22.00390625" bestFit="1" customWidth="1"/>
    <col min="3" max="4" width="7.125" bestFit="1" customWidth="1"/>
    <col min="5" max="5" width="8.125" bestFit="1" customWidth="1"/>
    <col min="9" max="9" width="8.00390625" bestFit="1" customWidth="1"/>
    <col min="10" max="10" width="12.125" customWidth="1"/>
    <col min="11" max="11" width="13.25390625" customWidth="1"/>
    <col min="12" max="12" width="14.375" customWidth="1"/>
    <col min="13" max="14" width="10.125" bestFit="1" customWidth="1"/>
    <col min="15" max="16" width="11.125" bestFit="1" customWidth="1"/>
    <col min="17" max="18" width="10.125" bestFit="1" customWidth="1"/>
    <col min="19" max="20" width="11.125" bestFit="1" customWidth="1"/>
    <col min="21" max="21" width="11.00390625" bestFit="1" customWidth="1"/>
    <col min="22" max="22" width="10.125" bestFit="1" customWidth="1"/>
    <col min="24" max="25" width="8.625" bestFit="1" customWidth="1"/>
    <col min="26" max="26" width="7.625" bestFit="1" customWidth="1"/>
    <col min="27" max="27" width="8.625" bestFit="1" customWidth="1"/>
    <col min="28" max="28" width="7.625" bestFit="1" customWidth="1"/>
    <col min="29" max="29" width="8.625" bestFit="1" customWidth="1"/>
    <col min="30" max="31" width="10.125" bestFit="1" customWidth="1"/>
    <col min="33" max="33" width="8.625" bestFit="1" customWidth="1"/>
    <col min="34" max="34" width="9.75390625" customWidth="1"/>
    <col min="35" max="35" width="10.125" customWidth="1"/>
    <col min="36" max="36" width="12.625" customWidth="1"/>
    <col min="37" max="37" width="10.125" bestFit="1" customWidth="1"/>
    <col min="38" max="38" width="8.625" bestFit="1" customWidth="1"/>
    <col min="39" max="39" width="7.625" bestFit="1" customWidth="1"/>
    <col min="40" max="40" width="8.75390625" bestFit="1" customWidth="1"/>
    <col min="41" max="41" width="8.875" bestFit="1" customWidth="1"/>
    <col min="42" max="42" width="8.625" bestFit="1" customWidth="1"/>
    <col min="43" max="43" width="11.125" bestFit="1" customWidth="1"/>
    <col min="44" max="44" width="8.00390625" bestFit="1" customWidth="1"/>
    <col min="46" max="46" width="14.25390625" customWidth="1"/>
    <col min="47" max="47" width="10.125" bestFit="1" customWidth="1"/>
    <col min="48" max="48" width="8.875" bestFit="1" customWidth="1"/>
    <col min="49" max="49" width="8.625" bestFit="1" customWidth="1"/>
    <col min="50" max="50" width="10.125" bestFit="1" customWidth="1"/>
    <col min="54" max="55" width="10.875" customWidth="1"/>
    <col min="57" max="57" width="13.00390625" customWidth="1"/>
    <col min="59" max="60" width="10.125" bestFit="1" customWidth="1"/>
    <col min="61" max="61" width="12.125" bestFit="1" customWidth="1"/>
  </cols>
  <sheetData>
    <row r="1" spans="1:1">
      <c r="A1" s="142" t="s">
        <v>172</v>
      </c>
    </row>
    <row r="2" spans="1:1">
      <c r="A2" s="142" t="s">
        <v>126</v>
      </c>
    </row>
    <row r="3" spans="1:1" ht="15.75" thickBot="1">
      <c r="A3" s="142"/>
    </row>
    <row r="4" spans="1:61" ht="16.5" thickTop="1" thickBot="1">
      <c r="A4" s="60"/>
      <c r="B4" s="133" t="s">
        <v>71</v>
      </c>
      <c r="C4" s="134"/>
      <c r="D4" s="134"/>
      <c r="E4" s="134"/>
      <c r="F4" s="134"/>
      <c r="G4" s="134"/>
      <c r="H4" s="134"/>
      <c r="I4" s="135"/>
      <c r="J4" s="145"/>
      <c r="K4" s="146"/>
      <c r="L4" s="33" t="s">
        <v>73</v>
      </c>
      <c r="M4" s="34"/>
      <c r="N4" s="34"/>
      <c r="O4" s="34"/>
      <c r="P4" s="34"/>
      <c r="Q4" s="34"/>
      <c r="R4" s="34"/>
      <c r="S4" s="35"/>
      <c r="T4" s="151"/>
      <c r="U4" s="33" t="s">
        <v>75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5"/>
      <c r="AR4" s="157"/>
      <c r="AS4" s="138"/>
      <c r="AT4" s="61" t="s">
        <v>104</v>
      </c>
      <c r="AU4" s="34"/>
      <c r="AV4" s="34"/>
      <c r="AW4" s="34"/>
      <c r="AX4" s="35"/>
      <c r="AY4" s="157"/>
      <c r="AZ4" s="138"/>
      <c r="BA4" s="33" t="s">
        <v>115</v>
      </c>
      <c r="BB4" s="34"/>
      <c r="BC4" s="35"/>
      <c r="BD4" s="157"/>
      <c r="BE4" s="138"/>
      <c r="BF4" s="162" t="s">
        <v>118</v>
      </c>
      <c r="BG4" s="163"/>
      <c r="BH4" s="163"/>
      <c r="BI4" s="172" t="s">
        <v>119</v>
      </c>
    </row>
    <row r="5" spans="1:61" ht="60.75" thickTop="1">
      <c r="A5" s="139" t="s">
        <v>125</v>
      </c>
      <c r="B5" s="24" t="s">
        <v>56</v>
      </c>
      <c r="C5" s="25" t="s">
        <v>57</v>
      </c>
      <c r="D5" s="25" t="s">
        <v>58</v>
      </c>
      <c r="E5" s="25" t="s">
        <v>59</v>
      </c>
      <c r="F5" s="25" t="s">
        <v>60</v>
      </c>
      <c r="G5" s="25" t="s">
        <v>61</v>
      </c>
      <c r="H5" s="25" t="s">
        <v>62</v>
      </c>
      <c r="I5" s="26" t="s">
        <v>63</v>
      </c>
      <c r="J5" s="143" t="s">
        <v>72</v>
      </c>
      <c r="K5" s="144" t="s">
        <v>124</v>
      </c>
      <c r="L5" s="36" t="s">
        <v>56</v>
      </c>
      <c r="M5" s="37" t="s">
        <v>57</v>
      </c>
      <c r="N5" s="37" t="s">
        <v>58</v>
      </c>
      <c r="O5" s="37" t="s">
        <v>59</v>
      </c>
      <c r="P5" s="37" t="s">
        <v>60</v>
      </c>
      <c r="Q5" s="37" t="s">
        <v>61</v>
      </c>
      <c r="R5" s="37" t="s">
        <v>62</v>
      </c>
      <c r="S5" s="38" t="s">
        <v>74</v>
      </c>
      <c r="T5" s="152" t="s">
        <v>116</v>
      </c>
      <c r="U5" s="36" t="s">
        <v>76</v>
      </c>
      <c r="V5" s="37" t="s">
        <v>77</v>
      </c>
      <c r="W5" s="37" t="s">
        <v>78</v>
      </c>
      <c r="X5" s="37" t="s">
        <v>79</v>
      </c>
      <c r="Y5" s="37" t="s">
        <v>80</v>
      </c>
      <c r="Z5" s="37" t="s">
        <v>81</v>
      </c>
      <c r="AA5" s="37" t="s">
        <v>82</v>
      </c>
      <c r="AB5" s="37" t="s">
        <v>83</v>
      </c>
      <c r="AC5" s="37" t="s">
        <v>84</v>
      </c>
      <c r="AD5" s="37" t="s">
        <v>85</v>
      </c>
      <c r="AE5" s="37" t="s">
        <v>86</v>
      </c>
      <c r="AF5" s="37" t="s">
        <v>87</v>
      </c>
      <c r="AG5" s="37" t="s">
        <v>88</v>
      </c>
      <c r="AH5" s="37" t="s">
        <v>89</v>
      </c>
      <c r="AI5" s="37" t="s">
        <v>90</v>
      </c>
      <c r="AJ5" s="37" t="s">
        <v>91</v>
      </c>
      <c r="AK5" s="37" t="s">
        <v>92</v>
      </c>
      <c r="AL5" s="37" t="s">
        <v>93</v>
      </c>
      <c r="AM5" s="37" t="s">
        <v>94</v>
      </c>
      <c r="AN5" s="37" t="s">
        <v>95</v>
      </c>
      <c r="AO5" s="37" t="s">
        <v>96</v>
      </c>
      <c r="AP5" s="37" t="s">
        <v>97</v>
      </c>
      <c r="AQ5" s="38" t="s">
        <v>98</v>
      </c>
      <c r="AR5" s="6" t="s">
        <v>105</v>
      </c>
      <c r="AS5" s="158" t="s">
        <v>106</v>
      </c>
      <c r="AT5" s="62" t="s">
        <v>107</v>
      </c>
      <c r="AU5" s="37" t="s">
        <v>108</v>
      </c>
      <c r="AV5" s="37" t="s">
        <v>109</v>
      </c>
      <c r="AW5" s="62" t="s">
        <v>110</v>
      </c>
      <c r="AX5" s="38" t="s">
        <v>63</v>
      </c>
      <c r="AY5" s="6" t="s">
        <v>112</v>
      </c>
      <c r="AZ5" s="7" t="s">
        <v>112</v>
      </c>
      <c r="BA5" s="36" t="s">
        <v>113</v>
      </c>
      <c r="BB5" s="37" t="s">
        <v>114</v>
      </c>
      <c r="BC5" s="38" t="s">
        <v>63</v>
      </c>
      <c r="BD5" s="6" t="s">
        <v>117</v>
      </c>
      <c r="BE5" s="7" t="s">
        <v>117</v>
      </c>
      <c r="BF5" s="36" t="s">
        <v>121</v>
      </c>
      <c r="BG5" s="37" t="s">
        <v>122</v>
      </c>
      <c r="BH5" s="166" t="s">
        <v>123</v>
      </c>
      <c r="BI5" s="173" t="s">
        <v>120</v>
      </c>
    </row>
    <row r="6" spans="1:61" ht="30.75" thickBot="1">
      <c r="A6" s="140"/>
      <c r="B6" s="8" t="s">
        <v>64</v>
      </c>
      <c r="C6" s="9" t="s">
        <v>65</v>
      </c>
      <c r="D6" s="9" t="s">
        <v>66</v>
      </c>
      <c r="E6" s="9" t="s">
        <v>67</v>
      </c>
      <c r="F6" s="9" t="s">
        <v>68</v>
      </c>
      <c r="G6" s="9" t="s">
        <v>69</v>
      </c>
      <c r="H6" s="9" t="s">
        <v>70</v>
      </c>
      <c r="I6" s="10" t="s">
        <v>63</v>
      </c>
      <c r="J6" s="27"/>
      <c r="K6" s="136"/>
      <c r="L6" s="39">
        <v>3334.7204000000006</v>
      </c>
      <c r="M6" s="40">
        <v>3444.7304000000004</v>
      </c>
      <c r="N6" s="40">
        <v>2966.6304000000005</v>
      </c>
      <c r="O6" s="40">
        <v>2688.8304000000003</v>
      </c>
      <c r="P6" s="40">
        <v>3530.5594</v>
      </c>
      <c r="Q6" s="40">
        <v>4666.4393999999993</v>
      </c>
      <c r="R6" s="40">
        <v>4808.1394</v>
      </c>
      <c r="S6" s="41"/>
      <c r="T6" s="153"/>
      <c r="U6" s="39" t="s">
        <v>99</v>
      </c>
      <c r="V6" s="40" t="s">
        <v>99</v>
      </c>
      <c r="W6" s="40" t="s">
        <v>100</v>
      </c>
      <c r="X6" s="40" t="s">
        <v>100</v>
      </c>
      <c r="Y6" s="40" t="s">
        <v>100</v>
      </c>
      <c r="Z6" s="40" t="s">
        <v>100</v>
      </c>
      <c r="AA6" s="40" t="s">
        <v>100</v>
      </c>
      <c r="AB6" s="40" t="s">
        <v>100</v>
      </c>
      <c r="AC6" s="40" t="s">
        <v>100</v>
      </c>
      <c r="AD6" s="40"/>
      <c r="AE6" s="40" t="s">
        <v>101</v>
      </c>
      <c r="AF6" s="40"/>
      <c r="AG6" s="40"/>
      <c r="AH6" s="40" t="s">
        <v>102</v>
      </c>
      <c r="AI6" s="40"/>
      <c r="AJ6" s="40" t="s">
        <v>103</v>
      </c>
      <c r="AK6" s="40"/>
      <c r="AL6" s="40"/>
      <c r="AM6" s="40"/>
      <c r="AN6" s="40"/>
      <c r="AO6" s="40"/>
      <c r="AP6" s="40"/>
      <c r="AQ6" s="41"/>
      <c r="AR6" s="159" t="s">
        <v>111</v>
      </c>
      <c r="AS6" s="160" t="s">
        <v>111</v>
      </c>
      <c r="AT6" s="63"/>
      <c r="AU6" s="40"/>
      <c r="AV6" s="40"/>
      <c r="AW6" s="64"/>
      <c r="AX6" s="41"/>
      <c r="AY6" s="159" t="s">
        <v>113</v>
      </c>
      <c r="AZ6" s="161" t="s">
        <v>114</v>
      </c>
      <c r="BA6" s="39"/>
      <c r="BB6" s="40"/>
      <c r="BC6" s="41"/>
      <c r="BD6" s="159" t="s">
        <v>113</v>
      </c>
      <c r="BE6" s="161" t="s">
        <v>114</v>
      </c>
      <c r="BF6" s="164">
        <v>2.7</v>
      </c>
      <c r="BG6" s="165">
        <v>2.5</v>
      </c>
      <c r="BH6" s="167"/>
      <c r="BI6" s="174">
        <v>2324</v>
      </c>
    </row>
    <row r="7" spans="1:61" ht="15.75" thickTop="1">
      <c r="A7" s="1" t="s">
        <v>0</v>
      </c>
      <c r="B7" s="11">
        <v>36</v>
      </c>
      <c r="C7" s="12">
        <v>54</v>
      </c>
      <c r="D7" s="13">
        <v>109.5</v>
      </c>
      <c r="E7" s="13">
        <v>222.5</v>
      </c>
      <c r="F7" s="13">
        <v>0</v>
      </c>
      <c r="G7" s="13">
        <v>0</v>
      </c>
      <c r="H7" s="13">
        <v>0</v>
      </c>
      <c r="I7" s="14">
        <v>422</v>
      </c>
      <c r="J7" s="28">
        <v>0</v>
      </c>
      <c r="K7" s="137">
        <f>J7+I7</f>
        <v>422</v>
      </c>
      <c r="L7" s="42">
        <v>120050</v>
      </c>
      <c r="M7" s="43">
        <v>186015</v>
      </c>
      <c r="N7" s="43">
        <v>324846</v>
      </c>
      <c r="O7" s="43">
        <v>598265</v>
      </c>
      <c r="P7" s="43">
        <v>0</v>
      </c>
      <c r="Q7" s="43">
        <v>0</v>
      </c>
      <c r="R7" s="43">
        <v>0</v>
      </c>
      <c r="S7" s="44">
        <v>1229176</v>
      </c>
      <c r="T7" s="118">
        <v>0</v>
      </c>
      <c r="U7" s="48">
        <v>66593.846153846156</v>
      </c>
      <c r="V7" s="49">
        <v>49945.384615384617</v>
      </c>
      <c r="W7" s="49">
        <v>1383</v>
      </c>
      <c r="X7" s="49">
        <v>3042</v>
      </c>
      <c r="Y7" s="49">
        <v>4866</v>
      </c>
      <c r="Z7" s="49">
        <v>1445</v>
      </c>
      <c r="AA7" s="49">
        <v>2119</v>
      </c>
      <c r="AB7" s="49">
        <v>700</v>
      </c>
      <c r="AC7" s="49">
        <v>2974</v>
      </c>
      <c r="AD7" s="50">
        <v>116061</v>
      </c>
      <c r="AE7" s="49">
        <v>19126</v>
      </c>
      <c r="AF7" s="49">
        <v>15000</v>
      </c>
      <c r="AG7" s="49"/>
      <c r="AH7" s="49">
        <v>10000</v>
      </c>
      <c r="AI7" s="49">
        <v>800</v>
      </c>
      <c r="AJ7" s="49"/>
      <c r="AK7" s="49"/>
      <c r="AL7" s="49"/>
      <c r="AM7" s="49">
        <v>220</v>
      </c>
      <c r="AN7" s="49"/>
      <c r="AO7" s="49"/>
      <c r="AP7" s="49">
        <v>0</v>
      </c>
      <c r="AQ7" s="51">
        <v>294275.23076923075</v>
      </c>
      <c r="AR7" s="75">
        <v>1921.3</v>
      </c>
      <c r="AS7" s="76">
        <v>2968</v>
      </c>
      <c r="AT7" s="77">
        <v>9414.3333333333339</v>
      </c>
      <c r="AU7" s="78">
        <v>10823.666666666666</v>
      </c>
      <c r="AV7" s="78">
        <v>9888.6666666666661</v>
      </c>
      <c r="AW7" s="79">
        <v>1247</v>
      </c>
      <c r="AX7" s="80">
        <v>31373.666666666664</v>
      </c>
      <c r="AY7" s="103">
        <v>25</v>
      </c>
      <c r="AZ7" s="104"/>
      <c r="BA7" s="48">
        <v>38255.745</v>
      </c>
      <c r="BB7" s="49"/>
      <c r="BC7" s="51">
        <v>38255.745</v>
      </c>
      <c r="BD7" s="122">
        <v>18</v>
      </c>
      <c r="BE7" s="126">
        <v>0</v>
      </c>
      <c r="BF7" s="128">
        <v>0</v>
      </c>
      <c r="BG7" s="49">
        <v>8550</v>
      </c>
      <c r="BH7" s="168">
        <v>8550</v>
      </c>
      <c r="BI7" s="175">
        <v>1601630.6424358976</v>
      </c>
    </row>
    <row r="8" spans="1:61">
      <c r="A8" s="2" t="s">
        <v>1</v>
      </c>
      <c r="B8" s="11">
        <v>30</v>
      </c>
      <c r="C8" s="13">
        <v>25</v>
      </c>
      <c r="D8" s="13">
        <v>57.5</v>
      </c>
      <c r="E8" s="13">
        <v>113.5</v>
      </c>
      <c r="F8" s="13">
        <v>0</v>
      </c>
      <c r="G8" s="13">
        <v>0</v>
      </c>
      <c r="H8" s="13">
        <v>0</v>
      </c>
      <c r="I8" s="14">
        <v>226</v>
      </c>
      <c r="J8" s="29">
        <v>0</v>
      </c>
      <c r="K8" s="137">
        <f>J8+I8</f>
        <v>226</v>
      </c>
      <c r="L8" s="42">
        <v>100042</v>
      </c>
      <c r="M8" s="43">
        <v>86118</v>
      </c>
      <c r="N8" s="43">
        <v>170581</v>
      </c>
      <c r="O8" s="43">
        <v>305182</v>
      </c>
      <c r="P8" s="43">
        <v>0</v>
      </c>
      <c r="Q8" s="43">
        <v>0</v>
      </c>
      <c r="R8" s="43">
        <v>0</v>
      </c>
      <c r="S8" s="44">
        <v>661923</v>
      </c>
      <c r="T8" s="115">
        <v>0</v>
      </c>
      <c r="U8" s="42">
        <v>49945.384615384617</v>
      </c>
      <c r="V8" s="43">
        <v>33296.923076923078</v>
      </c>
      <c r="W8" s="43">
        <v>1383</v>
      </c>
      <c r="X8" s="43">
        <v>3042</v>
      </c>
      <c r="Y8" s="43">
        <v>4866</v>
      </c>
      <c r="Z8" s="43">
        <v>1445</v>
      </c>
      <c r="AA8" s="43">
        <v>2119</v>
      </c>
      <c r="AB8" s="43">
        <v>700</v>
      </c>
      <c r="AC8" s="43">
        <v>2974</v>
      </c>
      <c r="AD8" s="155">
        <v>90521</v>
      </c>
      <c r="AE8" s="43">
        <v>0</v>
      </c>
      <c r="AF8" s="43"/>
      <c r="AG8" s="43"/>
      <c r="AH8" s="43">
        <v>10000</v>
      </c>
      <c r="AI8" s="43">
        <v>800</v>
      </c>
      <c r="AJ8" s="43"/>
      <c r="AK8" s="43"/>
      <c r="AL8" s="43"/>
      <c r="AM8" s="43">
        <v>220</v>
      </c>
      <c r="AN8" s="43"/>
      <c r="AO8" s="43"/>
      <c r="AP8" s="43">
        <v>28596.165</v>
      </c>
      <c r="AQ8" s="44">
        <v>229908.4726923077</v>
      </c>
      <c r="AR8" s="75">
        <v>1419.23</v>
      </c>
      <c r="AS8" s="81">
        <v>8088</v>
      </c>
      <c r="AT8" s="82">
        <v>7771</v>
      </c>
      <c r="AU8" s="83">
        <v>8934.3333333333339</v>
      </c>
      <c r="AV8" s="83">
        <v>8162</v>
      </c>
      <c r="AW8" s="84">
        <v>3397</v>
      </c>
      <c r="AX8" s="85">
        <v>28264.333333333336</v>
      </c>
      <c r="AY8" s="105">
        <v>6</v>
      </c>
      <c r="AZ8" s="106"/>
      <c r="BA8" s="42">
        <v>9181.3788</v>
      </c>
      <c r="BB8" s="43"/>
      <c r="BC8" s="44">
        <v>9181.3788</v>
      </c>
      <c r="BD8" s="74">
        <v>17</v>
      </c>
      <c r="BE8" s="123">
        <v>0</v>
      </c>
      <c r="BF8" s="129">
        <v>0</v>
      </c>
      <c r="BG8" s="43">
        <v>8075</v>
      </c>
      <c r="BH8" s="169">
        <v>8075</v>
      </c>
      <c r="BI8" s="176">
        <v>937352.184825641</v>
      </c>
    </row>
    <row r="9" spans="1:61">
      <c r="A9" s="2" t="s">
        <v>2</v>
      </c>
      <c r="B9" s="11">
        <v>27.75</v>
      </c>
      <c r="C9" s="13">
        <v>27</v>
      </c>
      <c r="D9" s="13">
        <v>57.5</v>
      </c>
      <c r="E9" s="13">
        <v>110</v>
      </c>
      <c r="F9" s="13">
        <v>0</v>
      </c>
      <c r="G9" s="13">
        <v>0</v>
      </c>
      <c r="H9" s="13">
        <v>0</v>
      </c>
      <c r="I9" s="14">
        <v>222.25</v>
      </c>
      <c r="J9" s="29">
        <v>0</v>
      </c>
      <c r="K9" s="137">
        <f>J9+I9</f>
        <v>222.25</v>
      </c>
      <c r="L9" s="42">
        <v>92538</v>
      </c>
      <c r="M9" s="43">
        <v>93008</v>
      </c>
      <c r="N9" s="43">
        <v>170581</v>
      </c>
      <c r="O9" s="43">
        <v>295771</v>
      </c>
      <c r="P9" s="43">
        <v>0</v>
      </c>
      <c r="Q9" s="43">
        <v>0</v>
      </c>
      <c r="R9" s="43">
        <v>0</v>
      </c>
      <c r="S9" s="44">
        <v>651898</v>
      </c>
      <c r="T9" s="115">
        <v>0</v>
      </c>
      <c r="U9" s="42">
        <v>49945.384615384617</v>
      </c>
      <c r="V9" s="43">
        <v>33296.923076923078</v>
      </c>
      <c r="W9" s="43">
        <v>1383</v>
      </c>
      <c r="X9" s="43">
        <v>3042</v>
      </c>
      <c r="Y9" s="43">
        <v>4866</v>
      </c>
      <c r="Z9" s="43">
        <v>1445</v>
      </c>
      <c r="AA9" s="43">
        <v>2119</v>
      </c>
      <c r="AB9" s="43">
        <v>700</v>
      </c>
      <c r="AC9" s="43">
        <v>2974</v>
      </c>
      <c r="AD9" s="155">
        <v>97556</v>
      </c>
      <c r="AE9" s="43">
        <v>11369</v>
      </c>
      <c r="AF9" s="43"/>
      <c r="AG9" s="43"/>
      <c r="AH9" s="43">
        <v>10000</v>
      </c>
      <c r="AI9" s="43">
        <v>800</v>
      </c>
      <c r="AJ9" s="43"/>
      <c r="AK9" s="43"/>
      <c r="AL9" s="43"/>
      <c r="AM9" s="43">
        <v>220</v>
      </c>
      <c r="AN9" s="43"/>
      <c r="AO9" s="43"/>
      <c r="AP9" s="43">
        <v>28596.165</v>
      </c>
      <c r="AQ9" s="44">
        <v>248312.4726923077</v>
      </c>
      <c r="AR9" s="75">
        <v>1063.95</v>
      </c>
      <c r="AS9" s="81">
        <v>1887</v>
      </c>
      <c r="AT9" s="82">
        <v>6466.666666666667</v>
      </c>
      <c r="AU9" s="83">
        <v>7435</v>
      </c>
      <c r="AV9" s="83">
        <v>6792.333333333333</v>
      </c>
      <c r="AW9" s="84">
        <v>793</v>
      </c>
      <c r="AX9" s="85">
        <v>21487</v>
      </c>
      <c r="AY9" s="74">
        <v>29</v>
      </c>
      <c r="AZ9" s="106"/>
      <c r="BA9" s="42">
        <v>44376.6642</v>
      </c>
      <c r="BB9" s="43"/>
      <c r="BC9" s="44">
        <v>44376.6642</v>
      </c>
      <c r="BD9" s="74">
        <v>54</v>
      </c>
      <c r="BE9" s="123">
        <v>0</v>
      </c>
      <c r="BF9" s="129">
        <v>0</v>
      </c>
      <c r="BG9" s="43">
        <v>25650</v>
      </c>
      <c r="BH9" s="169">
        <v>25650</v>
      </c>
      <c r="BI9" s="176">
        <v>991724.13689230767</v>
      </c>
    </row>
    <row r="10" spans="1:61">
      <c r="A10" s="2" t="s">
        <v>3</v>
      </c>
      <c r="B10" s="11">
        <v>37.5</v>
      </c>
      <c r="C10" s="13">
        <v>57</v>
      </c>
      <c r="D10" s="13">
        <v>113</v>
      </c>
      <c r="E10" s="13">
        <v>232.5</v>
      </c>
      <c r="F10" s="13">
        <v>0</v>
      </c>
      <c r="G10" s="13">
        <v>0</v>
      </c>
      <c r="H10" s="13">
        <v>0</v>
      </c>
      <c r="I10" s="14">
        <v>440</v>
      </c>
      <c r="J10" s="29">
        <v>0</v>
      </c>
      <c r="K10" s="137">
        <f>J10+I10</f>
        <v>440</v>
      </c>
      <c r="L10" s="42">
        <v>125052</v>
      </c>
      <c r="M10" s="43">
        <v>196350</v>
      </c>
      <c r="N10" s="43">
        <v>335229</v>
      </c>
      <c r="O10" s="43">
        <v>625153</v>
      </c>
      <c r="P10" s="43">
        <v>0</v>
      </c>
      <c r="Q10" s="43">
        <v>0</v>
      </c>
      <c r="R10" s="43">
        <v>0</v>
      </c>
      <c r="S10" s="44">
        <v>1281784</v>
      </c>
      <c r="T10" s="115">
        <v>0</v>
      </c>
      <c r="U10" s="42">
        <v>66593.846153846156</v>
      </c>
      <c r="V10" s="43">
        <v>49945.384615384617</v>
      </c>
      <c r="W10" s="43">
        <v>1383</v>
      </c>
      <c r="X10" s="43">
        <v>3042</v>
      </c>
      <c r="Y10" s="43">
        <v>4866</v>
      </c>
      <c r="Z10" s="43">
        <v>1445</v>
      </c>
      <c r="AA10" s="43">
        <v>2119</v>
      </c>
      <c r="AB10" s="43">
        <v>700</v>
      </c>
      <c r="AC10" s="43">
        <v>2974</v>
      </c>
      <c r="AD10" s="155">
        <v>113766</v>
      </c>
      <c r="AE10" s="43">
        <v>25546</v>
      </c>
      <c r="AF10" s="43"/>
      <c r="AG10" s="43"/>
      <c r="AH10" s="43">
        <v>10000</v>
      </c>
      <c r="AI10" s="43">
        <v>800</v>
      </c>
      <c r="AJ10" s="43"/>
      <c r="AK10" s="43"/>
      <c r="AL10" s="43"/>
      <c r="AM10" s="43">
        <v>220</v>
      </c>
      <c r="AN10" s="43"/>
      <c r="AO10" s="43"/>
      <c r="AP10" s="43">
        <v>0</v>
      </c>
      <c r="AQ10" s="44">
        <v>283400.23076923075</v>
      </c>
      <c r="AR10" s="75">
        <v>3800.47</v>
      </c>
      <c r="AS10" s="81">
        <v>3534</v>
      </c>
      <c r="AT10" s="82">
        <v>19819</v>
      </c>
      <c r="AU10" s="83">
        <v>22787</v>
      </c>
      <c r="AV10" s="83">
        <v>20817</v>
      </c>
      <c r="AW10" s="84">
        <v>1484</v>
      </c>
      <c r="AX10" s="85">
        <v>64907</v>
      </c>
      <c r="AY10" s="74">
        <v>76</v>
      </c>
      <c r="AZ10" s="106"/>
      <c r="BA10" s="42">
        <v>116297.4648</v>
      </c>
      <c r="BB10" s="43"/>
      <c r="BC10" s="44">
        <v>116297.4648</v>
      </c>
      <c r="BD10" s="74">
        <v>176</v>
      </c>
      <c r="BE10" s="123">
        <v>0</v>
      </c>
      <c r="BF10" s="129">
        <v>0</v>
      </c>
      <c r="BG10" s="43">
        <v>83600</v>
      </c>
      <c r="BH10" s="169">
        <v>83600</v>
      </c>
      <c r="BI10" s="176">
        <v>1829988.6955692307</v>
      </c>
    </row>
    <row r="11" spans="1:61">
      <c r="A11" s="2" t="s">
        <v>4</v>
      </c>
      <c r="B11" s="11">
        <v>25</v>
      </c>
      <c r="C11" s="13">
        <v>30</v>
      </c>
      <c r="D11" s="13">
        <v>58.5</v>
      </c>
      <c r="E11" s="13">
        <v>118</v>
      </c>
      <c r="F11" s="13">
        <v>0</v>
      </c>
      <c r="G11" s="13">
        <v>0</v>
      </c>
      <c r="H11" s="13">
        <v>0</v>
      </c>
      <c r="I11" s="14">
        <v>231.5</v>
      </c>
      <c r="J11" s="28">
        <v>0</v>
      </c>
      <c r="K11" s="137">
        <f>J11+I11</f>
        <v>231.5</v>
      </c>
      <c r="L11" s="42">
        <v>83368</v>
      </c>
      <c r="M11" s="43">
        <v>103342</v>
      </c>
      <c r="N11" s="43">
        <v>173548</v>
      </c>
      <c r="O11" s="43">
        <v>317282</v>
      </c>
      <c r="P11" s="43">
        <v>0</v>
      </c>
      <c r="Q11" s="43">
        <v>0</v>
      </c>
      <c r="R11" s="43">
        <v>0</v>
      </c>
      <c r="S11" s="44">
        <v>677540</v>
      </c>
      <c r="T11" s="115">
        <v>0</v>
      </c>
      <c r="U11" s="42">
        <v>49945.384615384617</v>
      </c>
      <c r="V11" s="43">
        <v>33296.923076923078</v>
      </c>
      <c r="W11" s="43">
        <v>1383</v>
      </c>
      <c r="X11" s="43">
        <v>3042</v>
      </c>
      <c r="Y11" s="43">
        <v>4866</v>
      </c>
      <c r="Z11" s="43">
        <v>1445</v>
      </c>
      <c r="AA11" s="43">
        <v>2119</v>
      </c>
      <c r="AB11" s="43">
        <v>700</v>
      </c>
      <c r="AC11" s="43">
        <v>2974</v>
      </c>
      <c r="AD11" s="155">
        <v>100013</v>
      </c>
      <c r="AE11" s="43">
        <v>14713</v>
      </c>
      <c r="AF11" s="43"/>
      <c r="AG11" s="43"/>
      <c r="AH11" s="43">
        <v>10000</v>
      </c>
      <c r="AI11" s="43">
        <v>800</v>
      </c>
      <c r="AJ11" s="43"/>
      <c r="AK11" s="43"/>
      <c r="AL11" s="43"/>
      <c r="AM11" s="43">
        <v>220</v>
      </c>
      <c r="AN11" s="43"/>
      <c r="AO11" s="43">
        <v>82165.022307692314</v>
      </c>
      <c r="AP11" s="43">
        <v>28596.165</v>
      </c>
      <c r="AQ11" s="44">
        <v>336278.495</v>
      </c>
      <c r="AR11" s="75">
        <v>1975.66</v>
      </c>
      <c r="AS11" s="81">
        <v>5438</v>
      </c>
      <c r="AT11" s="82">
        <v>9030.6666666666661</v>
      </c>
      <c r="AU11" s="83">
        <v>10383</v>
      </c>
      <c r="AV11" s="83">
        <v>9486.3333333333339</v>
      </c>
      <c r="AW11" s="84">
        <v>3036</v>
      </c>
      <c r="AX11" s="85">
        <v>31936</v>
      </c>
      <c r="AY11" s="105">
        <v>15</v>
      </c>
      <c r="AZ11" s="106"/>
      <c r="BA11" s="42">
        <v>22953.447</v>
      </c>
      <c r="BB11" s="43"/>
      <c r="BC11" s="44">
        <v>22953.447</v>
      </c>
      <c r="BD11" s="74">
        <v>59</v>
      </c>
      <c r="BE11" s="123">
        <v>0</v>
      </c>
      <c r="BF11" s="129">
        <v>0</v>
      </c>
      <c r="BG11" s="43">
        <v>28025</v>
      </c>
      <c r="BH11" s="169">
        <v>28025</v>
      </c>
      <c r="BI11" s="176">
        <v>1096732.942</v>
      </c>
    </row>
    <row r="12" spans="1:61">
      <c r="A12" s="2" t="s">
        <v>5</v>
      </c>
      <c r="B12" s="11">
        <v>25.25</v>
      </c>
      <c r="C12" s="13">
        <v>31.5</v>
      </c>
      <c r="D12" s="13">
        <v>80.5</v>
      </c>
      <c r="E12" s="13">
        <v>169</v>
      </c>
      <c r="F12" s="13">
        <v>0</v>
      </c>
      <c r="G12" s="13">
        <v>0</v>
      </c>
      <c r="H12" s="13">
        <v>0</v>
      </c>
      <c r="I12" s="14">
        <v>306.25</v>
      </c>
      <c r="J12" s="29">
        <v>0</v>
      </c>
      <c r="K12" s="137">
        <f>J12+I12</f>
        <v>306.25</v>
      </c>
      <c r="L12" s="42">
        <v>84202</v>
      </c>
      <c r="M12" s="43">
        <v>108509</v>
      </c>
      <c r="N12" s="43">
        <v>238814</v>
      </c>
      <c r="O12" s="43">
        <v>454412</v>
      </c>
      <c r="P12" s="43">
        <v>0</v>
      </c>
      <c r="Q12" s="43">
        <v>0</v>
      </c>
      <c r="R12" s="43">
        <v>0</v>
      </c>
      <c r="S12" s="44">
        <v>885937</v>
      </c>
      <c r="T12" s="115">
        <v>0</v>
      </c>
      <c r="U12" s="42">
        <v>49945.384615384617</v>
      </c>
      <c r="V12" s="43">
        <v>33296.923076923078</v>
      </c>
      <c r="W12" s="43">
        <v>1383</v>
      </c>
      <c r="X12" s="43">
        <v>3042</v>
      </c>
      <c r="Y12" s="43">
        <v>4866</v>
      </c>
      <c r="Z12" s="43">
        <v>1445</v>
      </c>
      <c r="AA12" s="43">
        <v>2119</v>
      </c>
      <c r="AB12" s="43">
        <v>700</v>
      </c>
      <c r="AC12" s="43">
        <v>2974</v>
      </c>
      <c r="AD12" s="155">
        <v>110441</v>
      </c>
      <c r="AE12" s="43">
        <v>18859</v>
      </c>
      <c r="AF12" s="43"/>
      <c r="AG12" s="43"/>
      <c r="AH12" s="43">
        <v>10000</v>
      </c>
      <c r="AI12" s="43">
        <v>800</v>
      </c>
      <c r="AJ12" s="43"/>
      <c r="AK12" s="43"/>
      <c r="AL12" s="43"/>
      <c r="AM12" s="43">
        <v>220</v>
      </c>
      <c r="AN12" s="43"/>
      <c r="AO12" s="43"/>
      <c r="AP12" s="43">
        <v>0</v>
      </c>
      <c r="AQ12" s="44">
        <v>240091.30769230769</v>
      </c>
      <c r="AR12" s="75">
        <v>2168.46</v>
      </c>
      <c r="AS12" s="81">
        <v>18447</v>
      </c>
      <c r="AT12" s="82">
        <v>11048.666666666666</v>
      </c>
      <c r="AU12" s="83">
        <v>12703</v>
      </c>
      <c r="AV12" s="83">
        <v>11605</v>
      </c>
      <c r="AW12" s="84">
        <v>7748</v>
      </c>
      <c r="AX12" s="85">
        <v>43104.666666666664</v>
      </c>
      <c r="AY12" s="74">
        <v>32</v>
      </c>
      <c r="AZ12" s="106"/>
      <c r="BA12" s="42">
        <v>48967.3536</v>
      </c>
      <c r="BB12" s="43"/>
      <c r="BC12" s="44">
        <v>48967.3536</v>
      </c>
      <c r="BD12" s="74">
        <v>149</v>
      </c>
      <c r="BE12" s="123">
        <v>0</v>
      </c>
      <c r="BF12" s="129">
        <v>0</v>
      </c>
      <c r="BG12" s="43">
        <v>70775</v>
      </c>
      <c r="BH12" s="169">
        <v>70775</v>
      </c>
      <c r="BI12" s="176">
        <v>1288875.3279589745</v>
      </c>
    </row>
    <row r="13" spans="1:61">
      <c r="A13" s="2" t="s">
        <v>6</v>
      </c>
      <c r="B13" s="11">
        <v>36.5</v>
      </c>
      <c r="C13" s="13">
        <v>58</v>
      </c>
      <c r="D13" s="13">
        <v>120.5</v>
      </c>
      <c r="E13" s="13">
        <v>238</v>
      </c>
      <c r="F13" s="13">
        <v>0</v>
      </c>
      <c r="G13" s="13">
        <v>0</v>
      </c>
      <c r="H13" s="13">
        <v>0</v>
      </c>
      <c r="I13" s="14">
        <v>453</v>
      </c>
      <c r="J13" s="29">
        <v>0</v>
      </c>
      <c r="K13" s="137">
        <f>J13+I13</f>
        <v>453</v>
      </c>
      <c r="L13" s="42">
        <v>121717</v>
      </c>
      <c r="M13" s="43">
        <v>199794</v>
      </c>
      <c r="N13" s="43">
        <v>357479</v>
      </c>
      <c r="O13" s="43">
        <v>639942</v>
      </c>
      <c r="P13" s="43">
        <v>0</v>
      </c>
      <c r="Q13" s="43">
        <v>0</v>
      </c>
      <c r="R13" s="43">
        <v>0</v>
      </c>
      <c r="S13" s="44">
        <v>1318932</v>
      </c>
      <c r="T13" s="115">
        <v>0</v>
      </c>
      <c r="U13" s="42">
        <v>66593.846153846156</v>
      </c>
      <c r="V13" s="43">
        <v>49945.384615384617</v>
      </c>
      <c r="W13" s="43">
        <v>1383</v>
      </c>
      <c r="X13" s="43">
        <v>3042</v>
      </c>
      <c r="Y13" s="43">
        <v>4866</v>
      </c>
      <c r="Z13" s="43">
        <v>1445</v>
      </c>
      <c r="AA13" s="43">
        <v>2119</v>
      </c>
      <c r="AB13" s="43">
        <v>700</v>
      </c>
      <c r="AC13" s="43">
        <v>2974</v>
      </c>
      <c r="AD13" s="155">
        <v>113215</v>
      </c>
      <c r="AE13" s="83">
        <v>30228</v>
      </c>
      <c r="AF13" s="83"/>
      <c r="AG13" s="83"/>
      <c r="AH13" s="83">
        <v>10000</v>
      </c>
      <c r="AI13" s="83">
        <v>1600</v>
      </c>
      <c r="AJ13" s="43"/>
      <c r="AK13" s="43"/>
      <c r="AL13" s="43"/>
      <c r="AM13" s="43">
        <v>220</v>
      </c>
      <c r="AN13" s="43"/>
      <c r="AO13" s="43">
        <v>155046.33719230769</v>
      </c>
      <c r="AP13" s="43">
        <v>0</v>
      </c>
      <c r="AQ13" s="44">
        <v>443377.56796153844</v>
      </c>
      <c r="AR13" s="75">
        <v>2493.37</v>
      </c>
      <c r="AS13" s="81">
        <v>30669</v>
      </c>
      <c r="AT13" s="82">
        <v>13292.666666666666</v>
      </c>
      <c r="AU13" s="83">
        <v>15283.333333333334</v>
      </c>
      <c r="AV13" s="83">
        <v>13962.333333333334</v>
      </c>
      <c r="AW13" s="84">
        <v>12881</v>
      </c>
      <c r="AX13" s="85">
        <v>55419.333333333336</v>
      </c>
      <c r="AY13" s="105">
        <v>11</v>
      </c>
      <c r="AZ13" s="106"/>
      <c r="BA13" s="42">
        <v>16832.5278</v>
      </c>
      <c r="BB13" s="43"/>
      <c r="BC13" s="44">
        <v>16832.5278</v>
      </c>
      <c r="BD13" s="74">
        <v>72</v>
      </c>
      <c r="BE13" s="123">
        <v>0</v>
      </c>
      <c r="BF13" s="129">
        <v>0</v>
      </c>
      <c r="BG13" s="43">
        <v>34200</v>
      </c>
      <c r="BH13" s="169">
        <v>34200</v>
      </c>
      <c r="BI13" s="176">
        <v>1868761.4290948717</v>
      </c>
    </row>
    <row r="14" spans="1:61">
      <c r="A14" s="2" t="s">
        <v>7</v>
      </c>
      <c r="B14" s="11">
        <v>48</v>
      </c>
      <c r="C14" s="13">
        <v>59</v>
      </c>
      <c r="D14" s="13">
        <v>120</v>
      </c>
      <c r="E14" s="13">
        <v>238.5</v>
      </c>
      <c r="F14" s="13">
        <v>0</v>
      </c>
      <c r="G14" s="13">
        <v>0</v>
      </c>
      <c r="H14" s="13">
        <v>0</v>
      </c>
      <c r="I14" s="14">
        <v>465.5</v>
      </c>
      <c r="J14" s="29">
        <v>0</v>
      </c>
      <c r="K14" s="137">
        <f>J14+I14</f>
        <v>465.5</v>
      </c>
      <c r="L14" s="42">
        <v>160067</v>
      </c>
      <c r="M14" s="43">
        <v>203239</v>
      </c>
      <c r="N14" s="43">
        <v>355996</v>
      </c>
      <c r="O14" s="43">
        <v>641286</v>
      </c>
      <c r="P14" s="43">
        <v>0</v>
      </c>
      <c r="Q14" s="43">
        <v>0</v>
      </c>
      <c r="R14" s="43">
        <v>0</v>
      </c>
      <c r="S14" s="44">
        <v>1360588</v>
      </c>
      <c r="T14" s="115">
        <v>0</v>
      </c>
      <c r="U14" s="42">
        <v>66593.846153846156</v>
      </c>
      <c r="V14" s="43">
        <v>49945.384615384617</v>
      </c>
      <c r="W14" s="43">
        <v>1383</v>
      </c>
      <c r="X14" s="43">
        <v>3042</v>
      </c>
      <c r="Y14" s="43">
        <v>4866</v>
      </c>
      <c r="Z14" s="43">
        <v>1445</v>
      </c>
      <c r="AA14" s="43">
        <v>2119</v>
      </c>
      <c r="AB14" s="43">
        <v>700</v>
      </c>
      <c r="AC14" s="43">
        <v>2974</v>
      </c>
      <c r="AD14" s="155">
        <v>105097</v>
      </c>
      <c r="AE14" s="83">
        <v>22657</v>
      </c>
      <c r="AF14" s="83"/>
      <c r="AG14" s="83"/>
      <c r="AH14" s="83">
        <v>10000</v>
      </c>
      <c r="AI14" s="83">
        <v>800</v>
      </c>
      <c r="AJ14" s="43"/>
      <c r="AK14" s="43"/>
      <c r="AL14" s="43"/>
      <c r="AM14" s="43">
        <v>220</v>
      </c>
      <c r="AN14" s="43"/>
      <c r="AO14" s="43">
        <v>82165.022307692314</v>
      </c>
      <c r="AP14" s="43">
        <v>0</v>
      </c>
      <c r="AQ14" s="44">
        <v>354007.25307692308</v>
      </c>
      <c r="AR14" s="75">
        <v>2448.63</v>
      </c>
      <c r="AS14" s="81">
        <v>26597</v>
      </c>
      <c r="AT14" s="82">
        <v>11671.333333333334</v>
      </c>
      <c r="AU14" s="83">
        <v>13418</v>
      </c>
      <c r="AV14" s="83">
        <v>12258.666666666666</v>
      </c>
      <c r="AW14" s="84">
        <v>11171</v>
      </c>
      <c r="AX14" s="85">
        <v>48519</v>
      </c>
      <c r="AY14" s="74">
        <v>13</v>
      </c>
      <c r="AZ14" s="106"/>
      <c r="BA14" s="42">
        <v>19892.9874</v>
      </c>
      <c r="BB14" s="43"/>
      <c r="BC14" s="44">
        <v>19892.9874</v>
      </c>
      <c r="BD14" s="74">
        <v>15</v>
      </c>
      <c r="BE14" s="123">
        <v>0</v>
      </c>
      <c r="BF14" s="129">
        <v>0</v>
      </c>
      <c r="BG14" s="43">
        <v>7125</v>
      </c>
      <c r="BH14" s="169">
        <v>7125</v>
      </c>
      <c r="BI14" s="176">
        <v>1790132.2404769231</v>
      </c>
    </row>
    <row r="15" spans="1:61">
      <c r="A15" s="2" t="s">
        <v>8</v>
      </c>
      <c r="B15" s="11">
        <v>8.25</v>
      </c>
      <c r="C15" s="13">
        <v>46</v>
      </c>
      <c r="D15" s="13">
        <v>73</v>
      </c>
      <c r="E15" s="13">
        <v>179</v>
      </c>
      <c r="F15" s="13">
        <v>0</v>
      </c>
      <c r="G15" s="13">
        <v>0</v>
      </c>
      <c r="H15" s="13">
        <v>0</v>
      </c>
      <c r="I15" s="14">
        <v>306.25</v>
      </c>
      <c r="J15" s="29">
        <v>0</v>
      </c>
      <c r="K15" s="137">
        <f>J15+I15</f>
        <v>306.25</v>
      </c>
      <c r="L15" s="42">
        <v>27511</v>
      </c>
      <c r="M15" s="43">
        <v>158458</v>
      </c>
      <c r="N15" s="43">
        <v>216564</v>
      </c>
      <c r="O15" s="43">
        <v>481301</v>
      </c>
      <c r="P15" s="43">
        <v>0</v>
      </c>
      <c r="Q15" s="43">
        <v>0</v>
      </c>
      <c r="R15" s="43">
        <v>0</v>
      </c>
      <c r="S15" s="44">
        <v>883834</v>
      </c>
      <c r="T15" s="115">
        <v>0</v>
      </c>
      <c r="U15" s="42">
        <v>49945.384615384617</v>
      </c>
      <c r="V15" s="43">
        <v>33296.923076923078</v>
      </c>
      <c r="W15" s="43">
        <v>1383</v>
      </c>
      <c r="X15" s="43">
        <v>3042</v>
      </c>
      <c r="Y15" s="43">
        <v>4866</v>
      </c>
      <c r="Z15" s="43">
        <v>1445</v>
      </c>
      <c r="AA15" s="43">
        <v>2119</v>
      </c>
      <c r="AB15" s="43">
        <v>700</v>
      </c>
      <c r="AC15" s="43">
        <v>2974</v>
      </c>
      <c r="AD15" s="155">
        <v>97556</v>
      </c>
      <c r="AE15" s="83">
        <v>14579</v>
      </c>
      <c r="AF15" s="83"/>
      <c r="AG15" s="83"/>
      <c r="AH15" s="83">
        <v>10000</v>
      </c>
      <c r="AI15" s="83">
        <v>800</v>
      </c>
      <c r="AJ15" s="43"/>
      <c r="AK15" s="43"/>
      <c r="AL15" s="43"/>
      <c r="AM15" s="43">
        <v>220</v>
      </c>
      <c r="AN15" s="43"/>
      <c r="AO15" s="43"/>
      <c r="AP15" s="43">
        <v>0</v>
      </c>
      <c r="AQ15" s="44">
        <v>222926.30769230769</v>
      </c>
      <c r="AR15" s="75">
        <v>1979.25</v>
      </c>
      <c r="AS15" s="81">
        <v>14303</v>
      </c>
      <c r="AT15" s="82">
        <v>9049.3333333333339</v>
      </c>
      <c r="AU15" s="83">
        <v>10404.333333333334</v>
      </c>
      <c r="AV15" s="83">
        <v>9504.6666666666661</v>
      </c>
      <c r="AW15" s="84">
        <v>6007</v>
      </c>
      <c r="AX15" s="85">
        <v>34965.333333333336</v>
      </c>
      <c r="AY15" s="105">
        <v>26</v>
      </c>
      <c r="AZ15" s="106"/>
      <c r="BA15" s="42">
        <v>39785.9748</v>
      </c>
      <c r="BB15" s="43"/>
      <c r="BC15" s="44">
        <v>39785.9748</v>
      </c>
      <c r="BD15" s="74">
        <v>55</v>
      </c>
      <c r="BE15" s="123">
        <v>0</v>
      </c>
      <c r="BF15" s="129">
        <v>0</v>
      </c>
      <c r="BG15" s="43">
        <v>26125</v>
      </c>
      <c r="BH15" s="169">
        <v>26125</v>
      </c>
      <c r="BI15" s="176">
        <v>1207636.615825641</v>
      </c>
    </row>
    <row r="16" spans="1:61">
      <c r="A16" s="2" t="s">
        <v>9</v>
      </c>
      <c r="B16" s="11">
        <v>34</v>
      </c>
      <c r="C16" s="13">
        <v>49</v>
      </c>
      <c r="D16" s="13">
        <v>107</v>
      </c>
      <c r="E16" s="13">
        <v>206</v>
      </c>
      <c r="F16" s="13">
        <v>0</v>
      </c>
      <c r="G16" s="13">
        <v>0</v>
      </c>
      <c r="H16" s="13">
        <v>0</v>
      </c>
      <c r="I16" s="14">
        <v>396</v>
      </c>
      <c r="J16" s="29">
        <v>0</v>
      </c>
      <c r="K16" s="137">
        <f>J16+I16</f>
        <v>396</v>
      </c>
      <c r="L16" s="42">
        <v>113380</v>
      </c>
      <c r="M16" s="43">
        <v>168792</v>
      </c>
      <c r="N16" s="43">
        <v>317429</v>
      </c>
      <c r="O16" s="43">
        <v>553899</v>
      </c>
      <c r="P16" s="43">
        <v>0</v>
      </c>
      <c r="Q16" s="43">
        <v>0</v>
      </c>
      <c r="R16" s="43">
        <v>0</v>
      </c>
      <c r="S16" s="44">
        <v>1153500</v>
      </c>
      <c r="T16" s="115">
        <v>0</v>
      </c>
      <c r="U16" s="42">
        <v>66593.846153846156</v>
      </c>
      <c r="V16" s="43">
        <v>49945.384615384617</v>
      </c>
      <c r="W16" s="43">
        <v>1383</v>
      </c>
      <c r="X16" s="43">
        <v>3042</v>
      </c>
      <c r="Y16" s="43">
        <v>4866</v>
      </c>
      <c r="Z16" s="43">
        <v>1445</v>
      </c>
      <c r="AA16" s="43">
        <v>2119</v>
      </c>
      <c r="AB16" s="43">
        <v>700</v>
      </c>
      <c r="AC16" s="43">
        <v>2974</v>
      </c>
      <c r="AD16" s="155">
        <v>113215</v>
      </c>
      <c r="AE16" s="83">
        <v>35571</v>
      </c>
      <c r="AF16" s="83"/>
      <c r="AG16" s="83"/>
      <c r="AH16" s="83">
        <v>10000</v>
      </c>
      <c r="AI16" s="83">
        <v>800</v>
      </c>
      <c r="AJ16" s="43"/>
      <c r="AK16" s="43">
        <v>10336</v>
      </c>
      <c r="AL16" s="43"/>
      <c r="AM16" s="43">
        <v>220</v>
      </c>
      <c r="AN16" s="43"/>
      <c r="AO16" s="43"/>
      <c r="AP16" s="43">
        <v>0</v>
      </c>
      <c r="AQ16" s="44">
        <v>303210.23076923075</v>
      </c>
      <c r="AR16" s="75">
        <v>2895.2</v>
      </c>
      <c r="AS16" s="81">
        <v>16655</v>
      </c>
      <c r="AT16" s="82">
        <v>18376.666666666668</v>
      </c>
      <c r="AU16" s="83">
        <v>21129.333333333332</v>
      </c>
      <c r="AV16" s="83">
        <v>19302</v>
      </c>
      <c r="AW16" s="84">
        <v>6243</v>
      </c>
      <c r="AX16" s="85">
        <v>65051</v>
      </c>
      <c r="AY16" s="86">
        <v>27</v>
      </c>
      <c r="AZ16" s="106"/>
      <c r="BA16" s="42">
        <v>41316.204600000005</v>
      </c>
      <c r="BB16" s="43"/>
      <c r="BC16" s="44">
        <v>41316.204600000005</v>
      </c>
      <c r="BD16" s="74">
        <v>150</v>
      </c>
      <c r="BE16" s="123">
        <v>0</v>
      </c>
      <c r="BF16" s="129">
        <v>0</v>
      </c>
      <c r="BG16" s="43">
        <v>71250</v>
      </c>
      <c r="BH16" s="169">
        <v>71250</v>
      </c>
      <c r="BI16" s="176">
        <v>1634327.4353692308</v>
      </c>
    </row>
    <row r="17" spans="1:61">
      <c r="A17" s="2" t="s">
        <v>10</v>
      </c>
      <c r="B17" s="11">
        <v>24</v>
      </c>
      <c r="C17" s="13">
        <v>29</v>
      </c>
      <c r="D17" s="13">
        <v>60</v>
      </c>
      <c r="E17" s="13">
        <v>117</v>
      </c>
      <c r="F17" s="13">
        <v>0</v>
      </c>
      <c r="G17" s="13">
        <v>0</v>
      </c>
      <c r="H17" s="13">
        <v>0</v>
      </c>
      <c r="I17" s="14">
        <v>230</v>
      </c>
      <c r="J17" s="29">
        <v>0</v>
      </c>
      <c r="K17" s="137">
        <f>J17+I17</f>
        <v>230</v>
      </c>
      <c r="L17" s="42">
        <v>80033</v>
      </c>
      <c r="M17" s="43">
        <v>99897</v>
      </c>
      <c r="N17" s="43">
        <v>177998</v>
      </c>
      <c r="O17" s="43">
        <v>314593</v>
      </c>
      <c r="P17" s="43">
        <v>0</v>
      </c>
      <c r="Q17" s="43">
        <v>0</v>
      </c>
      <c r="R17" s="43">
        <v>0</v>
      </c>
      <c r="S17" s="44">
        <v>672521</v>
      </c>
      <c r="T17" s="115">
        <v>0</v>
      </c>
      <c r="U17" s="42">
        <v>49945.384615384617</v>
      </c>
      <c r="V17" s="43">
        <v>33296.923076923078</v>
      </c>
      <c r="W17" s="43">
        <v>1383</v>
      </c>
      <c r="X17" s="43">
        <v>3042</v>
      </c>
      <c r="Y17" s="43">
        <v>4866</v>
      </c>
      <c r="Z17" s="43">
        <v>1445</v>
      </c>
      <c r="AA17" s="43">
        <v>2119</v>
      </c>
      <c r="AB17" s="43">
        <v>700</v>
      </c>
      <c r="AC17" s="43">
        <v>2974</v>
      </c>
      <c r="AD17" s="155">
        <v>92965</v>
      </c>
      <c r="AE17" s="83">
        <v>10433</v>
      </c>
      <c r="AF17" s="83"/>
      <c r="AG17" s="83"/>
      <c r="AH17" s="83">
        <v>10000</v>
      </c>
      <c r="AI17" s="83">
        <v>800</v>
      </c>
      <c r="AJ17" s="43"/>
      <c r="AK17" s="43"/>
      <c r="AL17" s="43"/>
      <c r="AM17" s="43">
        <v>220</v>
      </c>
      <c r="AN17" s="43"/>
      <c r="AO17" s="43"/>
      <c r="AP17" s="43">
        <v>28596.165</v>
      </c>
      <c r="AQ17" s="44">
        <v>242785.4726923077</v>
      </c>
      <c r="AR17" s="75">
        <v>1266.85</v>
      </c>
      <c r="AS17" s="81">
        <v>7509</v>
      </c>
      <c r="AT17" s="82">
        <v>5377.666666666667</v>
      </c>
      <c r="AU17" s="83">
        <v>6183</v>
      </c>
      <c r="AV17" s="83">
        <v>5648</v>
      </c>
      <c r="AW17" s="84">
        <v>3154</v>
      </c>
      <c r="AX17" s="85">
        <v>20362.666666666668</v>
      </c>
      <c r="AY17" s="86">
        <v>25</v>
      </c>
      <c r="AZ17" s="106"/>
      <c r="BA17" s="42">
        <v>38255.745</v>
      </c>
      <c r="BB17" s="43"/>
      <c r="BC17" s="44">
        <v>38255.745</v>
      </c>
      <c r="BD17" s="74">
        <v>36</v>
      </c>
      <c r="BE17" s="123">
        <v>0</v>
      </c>
      <c r="BF17" s="129">
        <v>0</v>
      </c>
      <c r="BG17" s="43">
        <v>17100</v>
      </c>
      <c r="BH17" s="169">
        <v>17100</v>
      </c>
      <c r="BI17" s="176">
        <v>991024.88435897429</v>
      </c>
    </row>
    <row r="18" spans="1:61">
      <c r="A18" s="2" t="s">
        <v>11</v>
      </c>
      <c r="B18" s="11">
        <v>18.75</v>
      </c>
      <c r="C18" s="13">
        <v>30</v>
      </c>
      <c r="D18" s="13">
        <v>58</v>
      </c>
      <c r="E18" s="13">
        <v>111.5</v>
      </c>
      <c r="F18" s="13">
        <v>0</v>
      </c>
      <c r="G18" s="13">
        <v>0</v>
      </c>
      <c r="H18" s="13">
        <v>0</v>
      </c>
      <c r="I18" s="14">
        <v>218.25</v>
      </c>
      <c r="J18" s="29">
        <v>0</v>
      </c>
      <c r="K18" s="137">
        <f>J18+I18</f>
        <v>218.25</v>
      </c>
      <c r="L18" s="42">
        <v>62526</v>
      </c>
      <c r="M18" s="43">
        <v>103342</v>
      </c>
      <c r="N18" s="43">
        <v>172065</v>
      </c>
      <c r="O18" s="43">
        <v>299805</v>
      </c>
      <c r="P18" s="43">
        <v>0</v>
      </c>
      <c r="Q18" s="43">
        <v>0</v>
      </c>
      <c r="R18" s="43">
        <v>0</v>
      </c>
      <c r="S18" s="44">
        <v>637738</v>
      </c>
      <c r="T18" s="115">
        <v>0</v>
      </c>
      <c r="U18" s="42">
        <v>49945.384615384617</v>
      </c>
      <c r="V18" s="43">
        <v>33296.923076923078</v>
      </c>
      <c r="W18" s="43">
        <v>1383</v>
      </c>
      <c r="X18" s="43">
        <v>3042</v>
      </c>
      <c r="Y18" s="43">
        <v>4866</v>
      </c>
      <c r="Z18" s="43">
        <v>1445</v>
      </c>
      <c r="AA18" s="43">
        <v>2119</v>
      </c>
      <c r="AB18" s="43">
        <v>700</v>
      </c>
      <c r="AC18" s="43">
        <v>2974</v>
      </c>
      <c r="AD18" s="155">
        <v>97556</v>
      </c>
      <c r="AE18" s="83">
        <v>15783</v>
      </c>
      <c r="AF18" s="83"/>
      <c r="AG18" s="83"/>
      <c r="AH18" s="83">
        <v>10000</v>
      </c>
      <c r="AI18" s="83">
        <v>1600</v>
      </c>
      <c r="AJ18" s="43"/>
      <c r="AK18" s="43">
        <v>218015</v>
      </c>
      <c r="AL18" s="43"/>
      <c r="AM18" s="43">
        <v>220</v>
      </c>
      <c r="AN18" s="43"/>
      <c r="AO18" s="43"/>
      <c r="AP18" s="43">
        <v>28596.165</v>
      </c>
      <c r="AQ18" s="44">
        <v>471541.47269230767</v>
      </c>
      <c r="AR18" s="75">
        <v>1689.78</v>
      </c>
      <c r="AS18" s="81">
        <v>4320</v>
      </c>
      <c r="AT18" s="82">
        <v>9046.3333333333339</v>
      </c>
      <c r="AU18" s="83">
        <v>10401.333333333334</v>
      </c>
      <c r="AV18" s="83">
        <v>9502.3333333333339</v>
      </c>
      <c r="AW18" s="84">
        <v>1814</v>
      </c>
      <c r="AX18" s="85">
        <v>30764</v>
      </c>
      <c r="AY18" s="86">
        <v>26</v>
      </c>
      <c r="AZ18" s="106"/>
      <c r="BA18" s="42">
        <v>39785.9748</v>
      </c>
      <c r="BB18" s="43"/>
      <c r="BC18" s="44">
        <v>39785.9748</v>
      </c>
      <c r="BD18" s="74">
        <v>81</v>
      </c>
      <c r="BE18" s="123">
        <v>0</v>
      </c>
      <c r="BF18" s="129">
        <v>0</v>
      </c>
      <c r="BG18" s="43">
        <v>38475</v>
      </c>
      <c r="BH18" s="169">
        <v>38475</v>
      </c>
      <c r="BI18" s="176">
        <v>1218304.4474923075</v>
      </c>
    </row>
    <row r="19" spans="1:61">
      <c r="A19" s="2" t="s">
        <v>12</v>
      </c>
      <c r="B19" s="11">
        <v>34</v>
      </c>
      <c r="C19" s="13">
        <v>40.5</v>
      </c>
      <c r="D19" s="13">
        <v>97</v>
      </c>
      <c r="E19" s="13">
        <v>221</v>
      </c>
      <c r="F19" s="13">
        <v>0</v>
      </c>
      <c r="G19" s="13">
        <v>0</v>
      </c>
      <c r="H19" s="13">
        <v>0</v>
      </c>
      <c r="I19" s="14">
        <v>392.5</v>
      </c>
      <c r="J19" s="29">
        <v>0</v>
      </c>
      <c r="K19" s="137">
        <f>J19+I19</f>
        <v>392.5</v>
      </c>
      <c r="L19" s="42">
        <v>113380</v>
      </c>
      <c r="M19" s="43">
        <v>139512</v>
      </c>
      <c r="N19" s="43">
        <v>287763</v>
      </c>
      <c r="O19" s="43">
        <v>594232</v>
      </c>
      <c r="P19" s="43">
        <v>0</v>
      </c>
      <c r="Q19" s="43">
        <v>0</v>
      </c>
      <c r="R19" s="43">
        <v>0</v>
      </c>
      <c r="S19" s="44">
        <v>1134887</v>
      </c>
      <c r="T19" s="115">
        <v>0</v>
      </c>
      <c r="U19" s="42">
        <v>66593.846153846156</v>
      </c>
      <c r="V19" s="43">
        <v>49945.384615384617</v>
      </c>
      <c r="W19" s="43">
        <v>1383</v>
      </c>
      <c r="X19" s="43">
        <v>3042</v>
      </c>
      <c r="Y19" s="43">
        <v>4866</v>
      </c>
      <c r="Z19" s="43">
        <v>1445</v>
      </c>
      <c r="AA19" s="43">
        <v>2119</v>
      </c>
      <c r="AB19" s="43">
        <v>700</v>
      </c>
      <c r="AC19" s="43">
        <v>2974</v>
      </c>
      <c r="AD19" s="155">
        <v>113215</v>
      </c>
      <c r="AE19" s="83">
        <v>29666</v>
      </c>
      <c r="AF19" s="83"/>
      <c r="AG19" s="83"/>
      <c r="AH19" s="83">
        <v>10000</v>
      </c>
      <c r="AI19" s="83">
        <v>800</v>
      </c>
      <c r="AJ19" s="43"/>
      <c r="AK19" s="43"/>
      <c r="AL19" s="43"/>
      <c r="AM19" s="43">
        <v>220</v>
      </c>
      <c r="AN19" s="43"/>
      <c r="AO19" s="43"/>
      <c r="AP19" s="43">
        <v>0</v>
      </c>
      <c r="AQ19" s="44">
        <v>286969.23076923075</v>
      </c>
      <c r="AR19" s="75">
        <v>3929.62</v>
      </c>
      <c r="AS19" s="81">
        <v>2613</v>
      </c>
      <c r="AT19" s="82">
        <v>21334.333333333332</v>
      </c>
      <c r="AU19" s="83">
        <v>24529.333333333332</v>
      </c>
      <c r="AV19" s="83">
        <v>22408.666666666668</v>
      </c>
      <c r="AW19" s="84">
        <v>1097</v>
      </c>
      <c r="AX19" s="85">
        <v>69369.333333333328</v>
      </c>
      <c r="AY19" s="86">
        <v>27</v>
      </c>
      <c r="AZ19" s="106"/>
      <c r="BA19" s="42">
        <v>41316.204600000005</v>
      </c>
      <c r="BB19" s="43"/>
      <c r="BC19" s="44">
        <v>41316.204600000005</v>
      </c>
      <c r="BD19" s="74">
        <v>165</v>
      </c>
      <c r="BE19" s="123">
        <v>0</v>
      </c>
      <c r="BF19" s="129">
        <v>0</v>
      </c>
      <c r="BG19" s="43">
        <v>78375</v>
      </c>
      <c r="BH19" s="169">
        <v>78375</v>
      </c>
      <c r="BI19" s="176">
        <v>1610916.7687025641</v>
      </c>
    </row>
    <row r="20" spans="1:61">
      <c r="A20" s="2" t="s">
        <v>13</v>
      </c>
      <c r="B20" s="11">
        <v>24.75</v>
      </c>
      <c r="C20" s="13">
        <v>25</v>
      </c>
      <c r="D20" s="13">
        <v>45.5</v>
      </c>
      <c r="E20" s="13">
        <v>104</v>
      </c>
      <c r="F20" s="13">
        <v>0</v>
      </c>
      <c r="G20" s="13">
        <v>0</v>
      </c>
      <c r="H20" s="13">
        <v>0</v>
      </c>
      <c r="I20" s="14">
        <v>199.25</v>
      </c>
      <c r="J20" s="29">
        <v>0</v>
      </c>
      <c r="K20" s="137">
        <f>J20+I20</f>
        <v>199.25</v>
      </c>
      <c r="L20" s="42">
        <v>82534</v>
      </c>
      <c r="M20" s="43">
        <v>86118</v>
      </c>
      <c r="N20" s="43">
        <v>134982</v>
      </c>
      <c r="O20" s="43">
        <v>279638</v>
      </c>
      <c r="P20" s="43">
        <v>0</v>
      </c>
      <c r="Q20" s="43">
        <v>0</v>
      </c>
      <c r="R20" s="43">
        <v>0</v>
      </c>
      <c r="S20" s="44">
        <v>583272</v>
      </c>
      <c r="T20" s="115">
        <v>0</v>
      </c>
      <c r="U20" s="42">
        <v>49945.384615384617</v>
      </c>
      <c r="V20" s="43">
        <v>33296.923076923078</v>
      </c>
      <c r="W20" s="43">
        <v>1383</v>
      </c>
      <c r="X20" s="43">
        <v>3042</v>
      </c>
      <c r="Y20" s="43">
        <v>4866</v>
      </c>
      <c r="Z20" s="43">
        <v>1445</v>
      </c>
      <c r="AA20" s="43">
        <v>2119</v>
      </c>
      <c r="AB20" s="43">
        <v>700</v>
      </c>
      <c r="AC20" s="43">
        <v>2974</v>
      </c>
      <c r="AD20" s="155">
        <v>105097</v>
      </c>
      <c r="AE20" s="83">
        <v>14713</v>
      </c>
      <c r="AF20" s="83"/>
      <c r="AG20" s="83"/>
      <c r="AH20" s="83">
        <v>10000</v>
      </c>
      <c r="AI20" s="83">
        <v>800</v>
      </c>
      <c r="AJ20" s="43"/>
      <c r="AK20" s="43">
        <v>452637</v>
      </c>
      <c r="AL20" s="43"/>
      <c r="AM20" s="43">
        <v>220</v>
      </c>
      <c r="AN20" s="43"/>
      <c r="AO20" s="43"/>
      <c r="AP20" s="43">
        <v>28596.165</v>
      </c>
      <c r="AQ20" s="44">
        <v>711834.47269230778</v>
      </c>
      <c r="AR20" s="75">
        <v>2427.53</v>
      </c>
      <c r="AS20" s="81">
        <v>4760</v>
      </c>
      <c r="AT20" s="82">
        <v>12694.333333333334</v>
      </c>
      <c r="AU20" s="83">
        <v>14594.666666666666</v>
      </c>
      <c r="AV20" s="83">
        <v>13333.666666666666</v>
      </c>
      <c r="AW20" s="84">
        <v>1999</v>
      </c>
      <c r="AX20" s="85">
        <v>42621.666666666664</v>
      </c>
      <c r="AY20" s="86">
        <v>56</v>
      </c>
      <c r="AZ20" s="106"/>
      <c r="BA20" s="42">
        <v>85692.8688</v>
      </c>
      <c r="BB20" s="43"/>
      <c r="BC20" s="44">
        <v>85692.8688</v>
      </c>
      <c r="BD20" s="74">
        <v>117</v>
      </c>
      <c r="BE20" s="123">
        <v>0</v>
      </c>
      <c r="BF20" s="129">
        <v>0</v>
      </c>
      <c r="BG20" s="43">
        <v>55575</v>
      </c>
      <c r="BH20" s="169">
        <v>55575</v>
      </c>
      <c r="BI20" s="176">
        <v>1478996.0081589746</v>
      </c>
    </row>
    <row r="21" spans="1:61">
      <c r="A21" s="2" t="s">
        <v>14</v>
      </c>
      <c r="B21" s="11">
        <v>13.5</v>
      </c>
      <c r="C21" s="13">
        <v>22</v>
      </c>
      <c r="D21" s="13">
        <v>57.5</v>
      </c>
      <c r="E21" s="13">
        <v>110.5</v>
      </c>
      <c r="F21" s="13">
        <v>0</v>
      </c>
      <c r="G21" s="13">
        <v>0</v>
      </c>
      <c r="H21" s="13">
        <v>0</v>
      </c>
      <c r="I21" s="14">
        <v>203.5</v>
      </c>
      <c r="J21" s="29">
        <v>0</v>
      </c>
      <c r="K21" s="137">
        <f>J21+I21</f>
        <v>203.5</v>
      </c>
      <c r="L21" s="42">
        <v>45019</v>
      </c>
      <c r="M21" s="43">
        <v>75784</v>
      </c>
      <c r="N21" s="43">
        <v>170581</v>
      </c>
      <c r="O21" s="43">
        <v>297116</v>
      </c>
      <c r="P21" s="43">
        <v>0</v>
      </c>
      <c r="Q21" s="43">
        <v>0</v>
      </c>
      <c r="R21" s="43">
        <v>0</v>
      </c>
      <c r="S21" s="44">
        <v>588500</v>
      </c>
      <c r="T21" s="115">
        <v>0</v>
      </c>
      <c r="U21" s="42">
        <v>49945.384615384617</v>
      </c>
      <c r="V21" s="43">
        <v>33296.923076923078</v>
      </c>
      <c r="W21" s="43">
        <v>1383</v>
      </c>
      <c r="X21" s="43">
        <v>3042</v>
      </c>
      <c r="Y21" s="43">
        <v>4866</v>
      </c>
      <c r="Z21" s="43">
        <v>1445</v>
      </c>
      <c r="AA21" s="43">
        <v>2119</v>
      </c>
      <c r="AB21" s="43">
        <v>700</v>
      </c>
      <c r="AC21" s="43">
        <v>2974</v>
      </c>
      <c r="AD21" s="155">
        <v>97556</v>
      </c>
      <c r="AE21" s="83">
        <v>13509</v>
      </c>
      <c r="AF21" s="83"/>
      <c r="AG21" s="83"/>
      <c r="AH21" s="83">
        <v>10000</v>
      </c>
      <c r="AI21" s="83">
        <v>800</v>
      </c>
      <c r="AJ21" s="43"/>
      <c r="AK21" s="43"/>
      <c r="AL21" s="43"/>
      <c r="AM21" s="43">
        <v>220</v>
      </c>
      <c r="AN21" s="43"/>
      <c r="AO21" s="43"/>
      <c r="AP21" s="43">
        <v>28596.165</v>
      </c>
      <c r="AQ21" s="44">
        <v>250452.4726923077</v>
      </c>
      <c r="AR21" s="75">
        <v>1271.82</v>
      </c>
      <c r="AS21" s="81">
        <v>11884</v>
      </c>
      <c r="AT21" s="82">
        <v>6727.333333333333</v>
      </c>
      <c r="AU21" s="83">
        <v>7734.333333333333</v>
      </c>
      <c r="AV21" s="83">
        <v>7066.333333333333</v>
      </c>
      <c r="AW21" s="84">
        <v>4991</v>
      </c>
      <c r="AX21" s="85">
        <v>26519</v>
      </c>
      <c r="AY21" s="86">
        <v>21</v>
      </c>
      <c r="AZ21" s="106"/>
      <c r="BA21" s="42">
        <v>32134.825800000002</v>
      </c>
      <c r="BB21" s="43"/>
      <c r="BC21" s="44">
        <v>32134.825800000002</v>
      </c>
      <c r="BD21" s="74">
        <v>34</v>
      </c>
      <c r="BE21" s="123">
        <v>0</v>
      </c>
      <c r="BF21" s="129">
        <v>0</v>
      </c>
      <c r="BG21" s="43">
        <v>16150</v>
      </c>
      <c r="BH21" s="169">
        <v>16150</v>
      </c>
      <c r="BI21" s="176">
        <v>913756.29849230766</v>
      </c>
    </row>
    <row r="22" spans="1:61">
      <c r="A22" s="2" t="s">
        <v>15</v>
      </c>
      <c r="B22" s="11">
        <v>9.5</v>
      </c>
      <c r="C22" s="13">
        <v>16</v>
      </c>
      <c r="D22" s="13">
        <v>34.9</v>
      </c>
      <c r="E22" s="13">
        <v>78.2</v>
      </c>
      <c r="F22" s="13">
        <v>0</v>
      </c>
      <c r="G22" s="13">
        <v>0</v>
      </c>
      <c r="H22" s="13">
        <v>0</v>
      </c>
      <c r="I22" s="14">
        <v>138.6</v>
      </c>
      <c r="J22" s="29">
        <v>0</v>
      </c>
      <c r="K22" s="137">
        <f>J22+I22</f>
        <v>138.6</v>
      </c>
      <c r="L22" s="42">
        <v>31680</v>
      </c>
      <c r="M22" s="43">
        <v>55116</v>
      </c>
      <c r="N22" s="43">
        <v>103535</v>
      </c>
      <c r="O22" s="43">
        <v>210267</v>
      </c>
      <c r="P22" s="43">
        <v>0</v>
      </c>
      <c r="Q22" s="43">
        <v>0</v>
      </c>
      <c r="R22" s="43">
        <v>0</v>
      </c>
      <c r="S22" s="44">
        <v>400598</v>
      </c>
      <c r="T22" s="115">
        <v>0</v>
      </c>
      <c r="U22" s="42">
        <v>49945.384615384617</v>
      </c>
      <c r="V22" s="43">
        <v>33296.923076923078</v>
      </c>
      <c r="W22" s="43">
        <v>1383</v>
      </c>
      <c r="X22" s="43">
        <v>3042</v>
      </c>
      <c r="Y22" s="43">
        <v>4866</v>
      </c>
      <c r="Z22" s="43">
        <v>1445</v>
      </c>
      <c r="AA22" s="43">
        <v>2119</v>
      </c>
      <c r="AB22" s="43">
        <v>700</v>
      </c>
      <c r="AC22" s="43">
        <v>2974</v>
      </c>
      <c r="AD22" s="155">
        <v>90521</v>
      </c>
      <c r="AE22" s="83">
        <v>15649</v>
      </c>
      <c r="AF22" s="83"/>
      <c r="AG22" s="83">
        <v>1000</v>
      </c>
      <c r="AH22" s="83">
        <v>10000</v>
      </c>
      <c r="AI22" s="83">
        <v>800</v>
      </c>
      <c r="AJ22" s="43"/>
      <c r="AK22" s="43"/>
      <c r="AL22" s="43"/>
      <c r="AM22" s="43">
        <v>220</v>
      </c>
      <c r="AN22" s="43"/>
      <c r="AO22" s="43"/>
      <c r="AP22" s="43">
        <v>57192.33</v>
      </c>
      <c r="AQ22" s="44">
        <v>275153.6376923077</v>
      </c>
      <c r="AR22" s="75">
        <v>1055.72</v>
      </c>
      <c r="AS22" s="81">
        <v>4707</v>
      </c>
      <c r="AT22" s="82">
        <v>5314.333333333333</v>
      </c>
      <c r="AU22" s="83">
        <v>6109.666666666667</v>
      </c>
      <c r="AV22" s="83">
        <v>5581.666666666667</v>
      </c>
      <c r="AW22" s="84">
        <v>1977</v>
      </c>
      <c r="AX22" s="85">
        <v>18982.666666666668</v>
      </c>
      <c r="AY22" s="86">
        <v>7.4</v>
      </c>
      <c r="AZ22" s="106"/>
      <c r="BA22" s="42">
        <v>11323.70052</v>
      </c>
      <c r="BB22" s="43"/>
      <c r="BC22" s="44">
        <v>11323.70052</v>
      </c>
      <c r="BD22" s="74">
        <v>15</v>
      </c>
      <c r="BE22" s="123">
        <v>0</v>
      </c>
      <c r="BF22" s="129">
        <v>0</v>
      </c>
      <c r="BG22" s="43">
        <v>7125</v>
      </c>
      <c r="BH22" s="169">
        <v>7125</v>
      </c>
      <c r="BI22" s="176">
        <v>713183.00487897429</v>
      </c>
    </row>
    <row r="23" spans="1:61">
      <c r="A23" s="2" t="s">
        <v>16</v>
      </c>
      <c r="B23" s="11">
        <v>11.5</v>
      </c>
      <c r="C23" s="13">
        <v>15</v>
      </c>
      <c r="D23" s="13">
        <v>32</v>
      </c>
      <c r="E23" s="13">
        <v>64.5</v>
      </c>
      <c r="F23" s="13">
        <v>0</v>
      </c>
      <c r="G23" s="13">
        <v>0</v>
      </c>
      <c r="H23" s="13">
        <v>0</v>
      </c>
      <c r="I23" s="14">
        <v>123</v>
      </c>
      <c r="J23" s="29">
        <v>0</v>
      </c>
      <c r="K23" s="137">
        <f>J23+I23</f>
        <v>123</v>
      </c>
      <c r="L23" s="42">
        <v>38349</v>
      </c>
      <c r="M23" s="43">
        <v>51671</v>
      </c>
      <c r="N23" s="43">
        <v>94932</v>
      </c>
      <c r="O23" s="43">
        <v>173430</v>
      </c>
      <c r="P23" s="43">
        <v>0</v>
      </c>
      <c r="Q23" s="43">
        <v>0</v>
      </c>
      <c r="R23" s="43">
        <v>0</v>
      </c>
      <c r="S23" s="44">
        <v>358382</v>
      </c>
      <c r="T23" s="115">
        <v>0</v>
      </c>
      <c r="U23" s="42">
        <v>49945.384615384617</v>
      </c>
      <c r="V23" s="43">
        <v>33296.923076923078</v>
      </c>
      <c r="W23" s="43">
        <v>1383</v>
      </c>
      <c r="X23" s="43">
        <v>3042</v>
      </c>
      <c r="Y23" s="43">
        <v>4866</v>
      </c>
      <c r="Z23" s="43">
        <v>1445</v>
      </c>
      <c r="AA23" s="43">
        <v>2119</v>
      </c>
      <c r="AB23" s="43">
        <v>700</v>
      </c>
      <c r="AC23" s="43">
        <v>2974</v>
      </c>
      <c r="AD23" s="155">
        <v>90521</v>
      </c>
      <c r="AE23" s="83">
        <v>13108</v>
      </c>
      <c r="AF23" s="83"/>
      <c r="AG23" s="83">
        <v>1000</v>
      </c>
      <c r="AH23" s="83">
        <v>10000</v>
      </c>
      <c r="AI23" s="83">
        <v>800</v>
      </c>
      <c r="AJ23" s="43"/>
      <c r="AK23" s="43"/>
      <c r="AL23" s="43"/>
      <c r="AM23" s="43">
        <v>220</v>
      </c>
      <c r="AN23" s="43"/>
      <c r="AO23" s="43"/>
      <c r="AP23" s="43">
        <v>57192.33</v>
      </c>
      <c r="AQ23" s="44">
        <v>272612.6376923077</v>
      </c>
      <c r="AR23" s="75">
        <v>902.89</v>
      </c>
      <c r="AS23" s="81">
        <v>4708</v>
      </c>
      <c r="AT23" s="82">
        <v>4709.666666666667</v>
      </c>
      <c r="AU23" s="83">
        <v>5415</v>
      </c>
      <c r="AV23" s="83">
        <v>4946.666666666667</v>
      </c>
      <c r="AW23" s="84">
        <v>1977</v>
      </c>
      <c r="AX23" s="85">
        <v>17048.333333333336</v>
      </c>
      <c r="AY23" s="86">
        <v>7</v>
      </c>
      <c r="AZ23" s="106"/>
      <c r="BA23" s="42">
        <v>10711.6086</v>
      </c>
      <c r="BB23" s="43"/>
      <c r="BC23" s="44">
        <v>10711.6086</v>
      </c>
      <c r="BD23" s="74">
        <v>2</v>
      </c>
      <c r="BE23" s="123">
        <v>0</v>
      </c>
      <c r="BF23" s="129">
        <v>0</v>
      </c>
      <c r="BG23" s="43">
        <v>950</v>
      </c>
      <c r="BH23" s="169">
        <v>950</v>
      </c>
      <c r="BI23" s="176">
        <v>659704.57962564111</v>
      </c>
    </row>
    <row r="24" spans="1:61">
      <c r="A24" s="2" t="s">
        <v>17</v>
      </c>
      <c r="B24" s="11">
        <v>17</v>
      </c>
      <c r="C24" s="13">
        <v>25</v>
      </c>
      <c r="D24" s="13">
        <v>57.5</v>
      </c>
      <c r="E24" s="13">
        <v>122</v>
      </c>
      <c r="F24" s="13">
        <v>0</v>
      </c>
      <c r="G24" s="13">
        <v>0</v>
      </c>
      <c r="H24" s="13">
        <v>0</v>
      </c>
      <c r="I24" s="14">
        <v>221.5</v>
      </c>
      <c r="J24" s="29">
        <v>0</v>
      </c>
      <c r="K24" s="137">
        <f>J24+I24</f>
        <v>221.5</v>
      </c>
      <c r="L24" s="42">
        <v>56690</v>
      </c>
      <c r="M24" s="43">
        <v>86118</v>
      </c>
      <c r="N24" s="43">
        <v>170581</v>
      </c>
      <c r="O24" s="43">
        <v>328037</v>
      </c>
      <c r="P24" s="43">
        <v>0</v>
      </c>
      <c r="Q24" s="43">
        <v>0</v>
      </c>
      <c r="R24" s="43">
        <v>0</v>
      </c>
      <c r="S24" s="44">
        <v>641426</v>
      </c>
      <c r="T24" s="115">
        <v>0</v>
      </c>
      <c r="U24" s="42">
        <v>49945.384615384617</v>
      </c>
      <c r="V24" s="43">
        <v>33296.923076923078</v>
      </c>
      <c r="W24" s="43">
        <v>1383</v>
      </c>
      <c r="X24" s="43">
        <v>3042</v>
      </c>
      <c r="Y24" s="43">
        <v>4866</v>
      </c>
      <c r="Z24" s="43">
        <v>1445</v>
      </c>
      <c r="AA24" s="43">
        <v>2119</v>
      </c>
      <c r="AB24" s="43">
        <v>700</v>
      </c>
      <c r="AC24" s="43">
        <v>2974</v>
      </c>
      <c r="AD24" s="155">
        <v>97556</v>
      </c>
      <c r="AE24" s="83">
        <v>0</v>
      </c>
      <c r="AF24" s="83"/>
      <c r="AG24" s="83">
        <v>4500</v>
      </c>
      <c r="AH24" s="83">
        <v>10000</v>
      </c>
      <c r="AI24" s="83">
        <v>800</v>
      </c>
      <c r="AJ24" s="43"/>
      <c r="AK24" s="43"/>
      <c r="AL24" s="43"/>
      <c r="AM24" s="43">
        <v>220</v>
      </c>
      <c r="AN24" s="43"/>
      <c r="AO24" s="43"/>
      <c r="AP24" s="43">
        <v>28596.165</v>
      </c>
      <c r="AQ24" s="44">
        <v>241443.4726923077</v>
      </c>
      <c r="AR24" s="75">
        <v>1037.55</v>
      </c>
      <c r="AS24" s="81">
        <v>7760</v>
      </c>
      <c r="AT24" s="82">
        <v>5406</v>
      </c>
      <c r="AU24" s="83">
        <v>6215.666666666667</v>
      </c>
      <c r="AV24" s="83">
        <v>5677.666666666667</v>
      </c>
      <c r="AW24" s="84">
        <v>3259</v>
      </c>
      <c r="AX24" s="85">
        <v>20558.333333333336</v>
      </c>
      <c r="AY24" s="74">
        <v>21</v>
      </c>
      <c r="AZ24" s="106"/>
      <c r="BA24" s="42">
        <v>32134.825800000002</v>
      </c>
      <c r="BB24" s="43"/>
      <c r="BC24" s="44">
        <v>32134.825800000002</v>
      </c>
      <c r="BD24" s="74">
        <v>16</v>
      </c>
      <c r="BE24" s="123">
        <v>0</v>
      </c>
      <c r="BF24" s="129">
        <v>0</v>
      </c>
      <c r="BG24" s="43">
        <v>7600</v>
      </c>
      <c r="BH24" s="169">
        <v>7600</v>
      </c>
      <c r="BI24" s="176">
        <v>943162.631825641</v>
      </c>
    </row>
    <row r="25" spans="1:61">
      <c r="A25" s="2" t="s">
        <v>18</v>
      </c>
      <c r="B25" s="11">
        <v>12.75</v>
      </c>
      <c r="C25" s="13">
        <v>24</v>
      </c>
      <c r="D25" s="13">
        <v>46</v>
      </c>
      <c r="E25" s="13">
        <v>102.5</v>
      </c>
      <c r="F25" s="13">
        <v>0</v>
      </c>
      <c r="G25" s="13">
        <v>0</v>
      </c>
      <c r="H25" s="13">
        <v>0</v>
      </c>
      <c r="I25" s="14">
        <v>185.25</v>
      </c>
      <c r="J25" s="29">
        <v>0</v>
      </c>
      <c r="K25" s="137">
        <f>J25+I25</f>
        <v>185.25</v>
      </c>
      <c r="L25" s="42">
        <v>42518</v>
      </c>
      <c r="M25" s="43">
        <v>82674</v>
      </c>
      <c r="N25" s="43">
        <v>136465</v>
      </c>
      <c r="O25" s="43">
        <v>275605</v>
      </c>
      <c r="P25" s="43">
        <v>0</v>
      </c>
      <c r="Q25" s="43">
        <v>0</v>
      </c>
      <c r="R25" s="43">
        <v>0</v>
      </c>
      <c r="S25" s="44">
        <v>537262</v>
      </c>
      <c r="T25" s="115">
        <v>0</v>
      </c>
      <c r="U25" s="42">
        <v>49945.384615384617</v>
      </c>
      <c r="V25" s="43">
        <v>33296.923076923078</v>
      </c>
      <c r="W25" s="43">
        <v>1383</v>
      </c>
      <c r="X25" s="43">
        <v>3042</v>
      </c>
      <c r="Y25" s="43">
        <v>4866</v>
      </c>
      <c r="Z25" s="43">
        <v>1445</v>
      </c>
      <c r="AA25" s="43">
        <v>2119</v>
      </c>
      <c r="AB25" s="43">
        <v>700</v>
      </c>
      <c r="AC25" s="43">
        <v>2974</v>
      </c>
      <c r="AD25" s="155">
        <v>111281.5</v>
      </c>
      <c r="AE25" s="83">
        <v>42533</v>
      </c>
      <c r="AF25" s="83"/>
      <c r="AG25" s="83"/>
      <c r="AH25" s="83">
        <v>10000</v>
      </c>
      <c r="AI25" s="83">
        <v>800</v>
      </c>
      <c r="AJ25" s="43"/>
      <c r="AK25" s="43"/>
      <c r="AL25" s="43"/>
      <c r="AM25" s="43">
        <v>220</v>
      </c>
      <c r="AN25" s="43"/>
      <c r="AO25" s="43"/>
      <c r="AP25" s="43">
        <v>28596.165</v>
      </c>
      <c r="AQ25" s="44">
        <v>293201.97269230767</v>
      </c>
      <c r="AR25" s="75">
        <v>1390.53</v>
      </c>
      <c r="AS25" s="81">
        <v>5079</v>
      </c>
      <c r="AT25" s="82">
        <v>6544.333333333333</v>
      </c>
      <c r="AU25" s="83">
        <v>7524.333333333333</v>
      </c>
      <c r="AV25" s="83">
        <v>6873.666666666667</v>
      </c>
      <c r="AW25" s="84">
        <v>2133</v>
      </c>
      <c r="AX25" s="85">
        <v>23075.333333333332</v>
      </c>
      <c r="AY25" s="74">
        <v>59</v>
      </c>
      <c r="AZ25" s="106"/>
      <c r="BA25" s="42">
        <v>90283.5582</v>
      </c>
      <c r="BB25" s="43"/>
      <c r="BC25" s="44">
        <v>90283.5582</v>
      </c>
      <c r="BD25" s="74">
        <v>136</v>
      </c>
      <c r="BE25" s="123">
        <v>0</v>
      </c>
      <c r="BF25" s="129">
        <v>0</v>
      </c>
      <c r="BG25" s="43">
        <v>64600</v>
      </c>
      <c r="BH25" s="169">
        <v>64600</v>
      </c>
      <c r="BI25" s="176">
        <v>1008422.864225641</v>
      </c>
    </row>
    <row r="26" spans="1:61">
      <c r="A26" s="2" t="s">
        <v>19</v>
      </c>
      <c r="B26" s="11">
        <v>25</v>
      </c>
      <c r="C26" s="13">
        <v>30</v>
      </c>
      <c r="D26" s="13">
        <v>60</v>
      </c>
      <c r="E26" s="13">
        <v>117</v>
      </c>
      <c r="F26" s="13">
        <v>0</v>
      </c>
      <c r="G26" s="13">
        <v>0</v>
      </c>
      <c r="H26" s="13">
        <v>0</v>
      </c>
      <c r="I26" s="14">
        <v>232</v>
      </c>
      <c r="J26" s="28">
        <v>0</v>
      </c>
      <c r="K26" s="137">
        <f>J26+I26</f>
        <v>232</v>
      </c>
      <c r="L26" s="42">
        <v>83368</v>
      </c>
      <c r="M26" s="43">
        <v>103342</v>
      </c>
      <c r="N26" s="43">
        <v>177998</v>
      </c>
      <c r="O26" s="43">
        <v>314593</v>
      </c>
      <c r="P26" s="43">
        <v>0</v>
      </c>
      <c r="Q26" s="43">
        <v>0</v>
      </c>
      <c r="R26" s="43">
        <v>0</v>
      </c>
      <c r="S26" s="44">
        <v>679301</v>
      </c>
      <c r="T26" s="115">
        <v>0</v>
      </c>
      <c r="U26" s="42">
        <v>49945.384615384617</v>
      </c>
      <c r="V26" s="43">
        <v>33296.923076923078</v>
      </c>
      <c r="W26" s="43">
        <v>1383</v>
      </c>
      <c r="X26" s="43">
        <v>3042</v>
      </c>
      <c r="Y26" s="43">
        <v>4866</v>
      </c>
      <c r="Z26" s="43">
        <v>1445</v>
      </c>
      <c r="AA26" s="43">
        <v>2119</v>
      </c>
      <c r="AB26" s="43">
        <v>700</v>
      </c>
      <c r="AC26" s="43">
        <v>2974</v>
      </c>
      <c r="AD26" s="155">
        <v>97556</v>
      </c>
      <c r="AE26" s="83">
        <v>20999</v>
      </c>
      <c r="AF26" s="83"/>
      <c r="AG26" s="83"/>
      <c r="AH26" s="83">
        <v>10000</v>
      </c>
      <c r="AI26" s="83">
        <v>800</v>
      </c>
      <c r="AJ26" s="43"/>
      <c r="AK26" s="43"/>
      <c r="AL26" s="43"/>
      <c r="AM26" s="43">
        <v>220</v>
      </c>
      <c r="AN26" s="43"/>
      <c r="AO26" s="43"/>
      <c r="AP26" s="43">
        <v>28596.165</v>
      </c>
      <c r="AQ26" s="44">
        <v>257942.4726923077</v>
      </c>
      <c r="AR26" s="75">
        <v>1483.2</v>
      </c>
      <c r="AS26" s="81">
        <v>7066</v>
      </c>
      <c r="AT26" s="82">
        <v>8123.666666666667</v>
      </c>
      <c r="AU26" s="83">
        <v>9340.3333333333339</v>
      </c>
      <c r="AV26" s="83">
        <v>8533</v>
      </c>
      <c r="AW26" s="84">
        <v>2968</v>
      </c>
      <c r="AX26" s="85">
        <v>28965</v>
      </c>
      <c r="AY26" s="105">
        <v>34</v>
      </c>
      <c r="AZ26" s="106"/>
      <c r="BA26" s="42">
        <v>52027.813200000004</v>
      </c>
      <c r="BB26" s="43"/>
      <c r="BC26" s="44">
        <v>52027.813200000004</v>
      </c>
      <c r="BD26" s="74">
        <v>61</v>
      </c>
      <c r="BE26" s="123">
        <v>0</v>
      </c>
      <c r="BF26" s="129">
        <v>0</v>
      </c>
      <c r="BG26" s="43">
        <v>28975</v>
      </c>
      <c r="BH26" s="169">
        <v>28975</v>
      </c>
      <c r="BI26" s="176">
        <v>1047211.2858923076</v>
      </c>
    </row>
    <row r="27" spans="1:61">
      <c r="A27" s="2" t="s">
        <v>20</v>
      </c>
      <c r="B27" s="11">
        <v>10</v>
      </c>
      <c r="C27" s="13">
        <v>26</v>
      </c>
      <c r="D27" s="13">
        <v>50.5</v>
      </c>
      <c r="E27" s="13">
        <v>114</v>
      </c>
      <c r="F27" s="13">
        <v>0</v>
      </c>
      <c r="G27" s="13">
        <v>0</v>
      </c>
      <c r="H27" s="13">
        <v>0</v>
      </c>
      <c r="I27" s="14">
        <v>200.5</v>
      </c>
      <c r="J27" s="29">
        <v>0</v>
      </c>
      <c r="K27" s="137">
        <f>J27+I27</f>
        <v>200.5</v>
      </c>
      <c r="L27" s="42">
        <v>33347</v>
      </c>
      <c r="M27" s="43">
        <v>89563</v>
      </c>
      <c r="N27" s="43">
        <v>149815</v>
      </c>
      <c r="O27" s="43">
        <v>306527</v>
      </c>
      <c r="P27" s="43">
        <v>0</v>
      </c>
      <c r="Q27" s="43">
        <v>0</v>
      </c>
      <c r="R27" s="43">
        <v>0</v>
      </c>
      <c r="S27" s="44">
        <v>579252</v>
      </c>
      <c r="T27" s="115">
        <v>0</v>
      </c>
      <c r="U27" s="42">
        <v>49945.384615384617</v>
      </c>
      <c r="V27" s="43">
        <v>33296.923076923078</v>
      </c>
      <c r="W27" s="43">
        <v>1383</v>
      </c>
      <c r="X27" s="43">
        <v>3042</v>
      </c>
      <c r="Y27" s="43">
        <v>4866</v>
      </c>
      <c r="Z27" s="43">
        <v>1445</v>
      </c>
      <c r="AA27" s="43">
        <v>2119</v>
      </c>
      <c r="AB27" s="43">
        <v>700</v>
      </c>
      <c r="AC27" s="43">
        <v>2974</v>
      </c>
      <c r="AD27" s="155">
        <v>97556</v>
      </c>
      <c r="AE27" s="83">
        <v>0</v>
      </c>
      <c r="AF27" s="83"/>
      <c r="AG27" s="83"/>
      <c r="AH27" s="83">
        <v>10000</v>
      </c>
      <c r="AI27" s="83">
        <v>800</v>
      </c>
      <c r="AJ27" s="43"/>
      <c r="AK27" s="43"/>
      <c r="AL27" s="43"/>
      <c r="AM27" s="43">
        <v>220</v>
      </c>
      <c r="AN27" s="43"/>
      <c r="AO27" s="43"/>
      <c r="AP27" s="43">
        <v>28596.165</v>
      </c>
      <c r="AQ27" s="44">
        <v>236943.4726923077</v>
      </c>
      <c r="AR27" s="75">
        <v>1346.3</v>
      </c>
      <c r="AS27" s="81">
        <v>4875</v>
      </c>
      <c r="AT27" s="82">
        <v>6467</v>
      </c>
      <c r="AU27" s="83">
        <v>7435.666666666667</v>
      </c>
      <c r="AV27" s="83">
        <v>6793</v>
      </c>
      <c r="AW27" s="83">
        <v>2048</v>
      </c>
      <c r="AX27" s="85">
        <v>22743.666666666668</v>
      </c>
      <c r="AY27" s="74">
        <v>7</v>
      </c>
      <c r="AZ27" s="106"/>
      <c r="BA27" s="42">
        <v>10711.6086</v>
      </c>
      <c r="BB27" s="43"/>
      <c r="BC27" s="44">
        <v>10711.6086</v>
      </c>
      <c r="BD27" s="74">
        <v>2</v>
      </c>
      <c r="BE27" s="123">
        <v>0</v>
      </c>
      <c r="BF27" s="129">
        <v>0</v>
      </c>
      <c r="BG27" s="43">
        <v>950</v>
      </c>
      <c r="BH27" s="169">
        <v>950</v>
      </c>
      <c r="BI27" s="176">
        <v>850600.74795897433</v>
      </c>
    </row>
    <row r="28" spans="1:61">
      <c r="A28" s="2" t="s">
        <v>21</v>
      </c>
      <c r="B28" s="15">
        <v>13.75</v>
      </c>
      <c r="C28" s="16">
        <v>18</v>
      </c>
      <c r="D28" s="16">
        <v>29.5</v>
      </c>
      <c r="E28" s="16">
        <v>96</v>
      </c>
      <c r="F28" s="16">
        <v>0</v>
      </c>
      <c r="G28" s="16">
        <v>0</v>
      </c>
      <c r="H28" s="16">
        <v>0</v>
      </c>
      <c r="I28" s="17">
        <v>157.25</v>
      </c>
      <c r="J28" s="29">
        <v>0</v>
      </c>
      <c r="K28" s="137">
        <f>J28+I28</f>
        <v>157.25</v>
      </c>
      <c r="L28" s="42">
        <v>45852</v>
      </c>
      <c r="M28" s="43">
        <v>62005</v>
      </c>
      <c r="N28" s="43">
        <v>87516</v>
      </c>
      <c r="O28" s="43">
        <v>258128</v>
      </c>
      <c r="P28" s="43">
        <v>0</v>
      </c>
      <c r="Q28" s="43">
        <v>0</v>
      </c>
      <c r="R28" s="43">
        <v>0</v>
      </c>
      <c r="S28" s="44">
        <v>453501</v>
      </c>
      <c r="T28" s="115">
        <v>0</v>
      </c>
      <c r="U28" s="42">
        <v>49945.384615384617</v>
      </c>
      <c r="V28" s="43">
        <v>33296.923076923078</v>
      </c>
      <c r="W28" s="43">
        <v>1383</v>
      </c>
      <c r="X28" s="43">
        <v>3042</v>
      </c>
      <c r="Y28" s="43">
        <v>4866</v>
      </c>
      <c r="Z28" s="43">
        <v>1445</v>
      </c>
      <c r="AA28" s="43">
        <v>2119</v>
      </c>
      <c r="AB28" s="43">
        <v>700</v>
      </c>
      <c r="AC28" s="43">
        <v>2974</v>
      </c>
      <c r="AD28" s="155">
        <v>92965</v>
      </c>
      <c r="AE28" s="83">
        <v>13777</v>
      </c>
      <c r="AF28" s="83"/>
      <c r="AG28" s="83"/>
      <c r="AH28" s="83">
        <v>10000</v>
      </c>
      <c r="AI28" s="83">
        <v>800</v>
      </c>
      <c r="AJ28" s="43"/>
      <c r="AK28" s="43"/>
      <c r="AL28" s="43"/>
      <c r="AM28" s="43">
        <v>220</v>
      </c>
      <c r="AN28" s="43"/>
      <c r="AO28" s="43"/>
      <c r="AP28" s="43">
        <v>28596.165</v>
      </c>
      <c r="AQ28" s="44">
        <v>246129.4726923077</v>
      </c>
      <c r="AR28" s="75">
        <v>958.4</v>
      </c>
      <c r="AS28" s="81">
        <v>10855</v>
      </c>
      <c r="AT28" s="82">
        <v>4931.333333333333</v>
      </c>
      <c r="AU28" s="83">
        <v>5669.666666666667</v>
      </c>
      <c r="AV28" s="83">
        <v>5179.333333333333</v>
      </c>
      <c r="AW28" s="83">
        <v>4559</v>
      </c>
      <c r="AX28" s="85">
        <v>20339.333333333332</v>
      </c>
      <c r="AY28" s="105">
        <v>3</v>
      </c>
      <c r="AZ28" s="106"/>
      <c r="BA28" s="42">
        <v>4590.6894</v>
      </c>
      <c r="BB28" s="43"/>
      <c r="BC28" s="44">
        <v>4590.6894</v>
      </c>
      <c r="BD28" s="74">
        <v>30</v>
      </c>
      <c r="BE28" s="123">
        <v>0</v>
      </c>
      <c r="BF28" s="129">
        <v>0</v>
      </c>
      <c r="BG28" s="43">
        <v>14250</v>
      </c>
      <c r="BH28" s="169">
        <v>14250</v>
      </c>
      <c r="BI28" s="176">
        <v>738810.49542564107</v>
      </c>
    </row>
    <row r="29" spans="1:61">
      <c r="A29" s="2" t="s">
        <v>22</v>
      </c>
      <c r="B29" s="11">
        <v>26.75</v>
      </c>
      <c r="C29" s="13">
        <v>44.5</v>
      </c>
      <c r="D29" s="13">
        <v>95</v>
      </c>
      <c r="E29" s="13">
        <v>189</v>
      </c>
      <c r="F29" s="13">
        <v>0</v>
      </c>
      <c r="G29" s="13">
        <v>0</v>
      </c>
      <c r="H29" s="13">
        <v>0</v>
      </c>
      <c r="I29" s="14">
        <v>355.25</v>
      </c>
      <c r="J29" s="29">
        <v>0</v>
      </c>
      <c r="K29" s="137">
        <f>J29+I29</f>
        <v>355.25</v>
      </c>
      <c r="L29" s="42">
        <v>89204</v>
      </c>
      <c r="M29" s="43">
        <v>153291</v>
      </c>
      <c r="N29" s="43">
        <v>281830</v>
      </c>
      <c r="O29" s="43">
        <v>508189</v>
      </c>
      <c r="P29" s="43">
        <v>0</v>
      </c>
      <c r="Q29" s="43">
        <v>0</v>
      </c>
      <c r="R29" s="43">
        <v>0</v>
      </c>
      <c r="S29" s="44">
        <v>1032514</v>
      </c>
      <c r="T29" s="115">
        <v>0</v>
      </c>
      <c r="U29" s="42">
        <v>49945.384615384617</v>
      </c>
      <c r="V29" s="43">
        <v>33296.923076923078</v>
      </c>
      <c r="W29" s="43">
        <v>1383</v>
      </c>
      <c r="X29" s="43">
        <v>3042</v>
      </c>
      <c r="Y29" s="43">
        <v>4866</v>
      </c>
      <c r="Z29" s="43">
        <v>1445</v>
      </c>
      <c r="AA29" s="43">
        <v>2119</v>
      </c>
      <c r="AB29" s="43">
        <v>700</v>
      </c>
      <c r="AC29" s="43">
        <v>2974</v>
      </c>
      <c r="AD29" s="155">
        <v>105097</v>
      </c>
      <c r="AE29" s="83">
        <v>14713</v>
      </c>
      <c r="AF29" s="83">
        <v>7500</v>
      </c>
      <c r="AG29" s="83"/>
      <c r="AH29" s="83">
        <v>10000</v>
      </c>
      <c r="AI29" s="83">
        <v>800</v>
      </c>
      <c r="AJ29" s="43"/>
      <c r="AK29" s="43"/>
      <c r="AL29" s="43"/>
      <c r="AM29" s="43">
        <v>220</v>
      </c>
      <c r="AN29" s="43"/>
      <c r="AO29" s="43"/>
      <c r="AP29" s="43">
        <v>0</v>
      </c>
      <c r="AQ29" s="44">
        <v>238101.30769230769</v>
      </c>
      <c r="AR29" s="75">
        <v>2194.25</v>
      </c>
      <c r="AS29" s="81">
        <v>12887</v>
      </c>
      <c r="AT29" s="82">
        <v>11098.333333333334</v>
      </c>
      <c r="AU29" s="83">
        <v>12760</v>
      </c>
      <c r="AV29" s="83">
        <v>11657</v>
      </c>
      <c r="AW29" s="83">
        <v>5413</v>
      </c>
      <c r="AX29" s="85">
        <v>40928.333333333336</v>
      </c>
      <c r="AY29" s="74">
        <v>19</v>
      </c>
      <c r="AZ29" s="106"/>
      <c r="BA29" s="42">
        <v>29074.3662</v>
      </c>
      <c r="BB29" s="43"/>
      <c r="BC29" s="44">
        <v>29074.3662</v>
      </c>
      <c r="BD29" s="74">
        <v>77</v>
      </c>
      <c r="BE29" s="123">
        <v>0</v>
      </c>
      <c r="BF29" s="129">
        <v>0</v>
      </c>
      <c r="BG29" s="43">
        <v>36575</v>
      </c>
      <c r="BH29" s="169">
        <v>36575</v>
      </c>
      <c r="BI29" s="176">
        <v>1377193.007225641</v>
      </c>
    </row>
    <row r="30" spans="1:61">
      <c r="A30" s="2" t="s">
        <v>23</v>
      </c>
      <c r="B30" s="11">
        <v>65</v>
      </c>
      <c r="C30" s="13">
        <v>89</v>
      </c>
      <c r="D30" s="13">
        <v>176</v>
      </c>
      <c r="E30" s="13">
        <v>348.5</v>
      </c>
      <c r="F30" s="13">
        <v>0</v>
      </c>
      <c r="G30" s="13">
        <v>0</v>
      </c>
      <c r="H30" s="13">
        <v>0</v>
      </c>
      <c r="I30" s="14">
        <v>678.5</v>
      </c>
      <c r="J30" s="29">
        <v>0</v>
      </c>
      <c r="K30" s="137">
        <f>J30+I30</f>
        <v>678.5</v>
      </c>
      <c r="L30" s="42">
        <v>216757</v>
      </c>
      <c r="M30" s="43">
        <v>306581</v>
      </c>
      <c r="N30" s="43">
        <v>522127</v>
      </c>
      <c r="O30" s="43">
        <v>937057</v>
      </c>
      <c r="P30" s="43">
        <v>0</v>
      </c>
      <c r="Q30" s="43">
        <v>0</v>
      </c>
      <c r="R30" s="43">
        <v>0</v>
      </c>
      <c r="S30" s="44">
        <v>1982522</v>
      </c>
      <c r="T30" s="115">
        <v>0</v>
      </c>
      <c r="U30" s="42">
        <v>66593.846153846156</v>
      </c>
      <c r="V30" s="43">
        <v>49945.384615384617</v>
      </c>
      <c r="W30" s="43">
        <v>1383</v>
      </c>
      <c r="X30" s="43">
        <v>3042</v>
      </c>
      <c r="Y30" s="43">
        <v>4866</v>
      </c>
      <c r="Z30" s="43">
        <v>1445</v>
      </c>
      <c r="AA30" s="43">
        <v>2119</v>
      </c>
      <c r="AB30" s="43">
        <v>700</v>
      </c>
      <c r="AC30" s="43">
        <v>2974</v>
      </c>
      <c r="AD30" s="155">
        <v>125007</v>
      </c>
      <c r="AE30" s="83">
        <v>36514</v>
      </c>
      <c r="AF30" s="83"/>
      <c r="AG30" s="83"/>
      <c r="AH30" s="83">
        <v>10000</v>
      </c>
      <c r="AI30" s="83">
        <v>800</v>
      </c>
      <c r="AJ30" s="43"/>
      <c r="AK30" s="43"/>
      <c r="AL30" s="43"/>
      <c r="AM30" s="43">
        <v>220</v>
      </c>
      <c r="AN30" s="43"/>
      <c r="AO30" s="43"/>
      <c r="AP30" s="43">
        <v>0</v>
      </c>
      <c r="AQ30" s="44">
        <v>305609.23076923075</v>
      </c>
      <c r="AR30" s="75">
        <v>3810.84</v>
      </c>
      <c r="AS30" s="81">
        <v>13192</v>
      </c>
      <c r="AT30" s="82">
        <v>21632</v>
      </c>
      <c r="AU30" s="83">
        <v>24872</v>
      </c>
      <c r="AV30" s="83">
        <v>22721.333333333332</v>
      </c>
      <c r="AW30" s="83">
        <v>5541</v>
      </c>
      <c r="AX30" s="85">
        <v>74766.333333333328</v>
      </c>
      <c r="AY30" s="105">
        <v>29</v>
      </c>
      <c r="AZ30" s="106"/>
      <c r="BA30" s="42">
        <v>44376.6642</v>
      </c>
      <c r="BB30" s="43"/>
      <c r="BC30" s="44">
        <v>44376.6642</v>
      </c>
      <c r="BD30" s="74">
        <v>117</v>
      </c>
      <c r="BE30" s="123">
        <v>0</v>
      </c>
      <c r="BF30" s="129">
        <v>0</v>
      </c>
      <c r="BG30" s="43">
        <v>55575</v>
      </c>
      <c r="BH30" s="169">
        <v>55575</v>
      </c>
      <c r="BI30" s="176">
        <v>2462849.2283025645</v>
      </c>
    </row>
    <row r="31" spans="1:61">
      <c r="A31" s="2" t="s">
        <v>24</v>
      </c>
      <c r="B31" s="11">
        <v>14.5</v>
      </c>
      <c r="C31" s="13">
        <v>13.5</v>
      </c>
      <c r="D31" s="13">
        <v>18.5</v>
      </c>
      <c r="E31" s="13">
        <v>49.5</v>
      </c>
      <c r="F31" s="13">
        <v>0</v>
      </c>
      <c r="G31" s="13">
        <v>0</v>
      </c>
      <c r="H31" s="13">
        <v>0</v>
      </c>
      <c r="I31" s="14">
        <v>96</v>
      </c>
      <c r="J31" s="29">
        <v>0</v>
      </c>
      <c r="K31" s="137">
        <f>J31+I31</f>
        <v>96</v>
      </c>
      <c r="L31" s="42">
        <v>48353</v>
      </c>
      <c r="M31" s="43">
        <v>46504</v>
      </c>
      <c r="N31" s="43">
        <v>54883</v>
      </c>
      <c r="O31" s="43">
        <v>133097</v>
      </c>
      <c r="P31" s="43">
        <v>0</v>
      </c>
      <c r="Q31" s="43">
        <v>0</v>
      </c>
      <c r="R31" s="43">
        <v>0</v>
      </c>
      <c r="S31" s="44">
        <v>282837</v>
      </c>
      <c r="T31" s="115">
        <v>0</v>
      </c>
      <c r="U31" s="42">
        <v>49945.384615384617</v>
      </c>
      <c r="V31" s="43">
        <v>33296.923076923078</v>
      </c>
      <c r="W31" s="43">
        <v>1383</v>
      </c>
      <c r="X31" s="43">
        <v>3042</v>
      </c>
      <c r="Y31" s="43">
        <v>4866</v>
      </c>
      <c r="Z31" s="43">
        <v>1445</v>
      </c>
      <c r="AA31" s="43">
        <v>2119</v>
      </c>
      <c r="AB31" s="43">
        <v>700</v>
      </c>
      <c r="AC31" s="43">
        <v>2974</v>
      </c>
      <c r="AD31" s="50">
        <v>92965</v>
      </c>
      <c r="AE31" s="43">
        <v>49086</v>
      </c>
      <c r="AF31" s="43"/>
      <c r="AG31" s="43"/>
      <c r="AH31" s="43">
        <v>10000</v>
      </c>
      <c r="AI31" s="43">
        <v>800</v>
      </c>
      <c r="AJ31" s="43"/>
      <c r="AK31" s="43"/>
      <c r="AL31" s="43"/>
      <c r="AM31" s="43">
        <v>220</v>
      </c>
      <c r="AN31" s="43">
        <v>0</v>
      </c>
      <c r="AO31" s="43"/>
      <c r="AP31" s="43">
        <v>57192.33</v>
      </c>
      <c r="AQ31" s="44">
        <v>310034.6376923077</v>
      </c>
      <c r="AR31" s="86">
        <v>1820</v>
      </c>
      <c r="AS31" s="81">
        <v>10490</v>
      </c>
      <c r="AT31" s="82">
        <v>10483</v>
      </c>
      <c r="AU31" s="82">
        <v>12048</v>
      </c>
      <c r="AV31" s="82">
        <v>11011</v>
      </c>
      <c r="AW31" s="83">
        <v>4406</v>
      </c>
      <c r="AX31" s="85">
        <v>37948</v>
      </c>
      <c r="AY31" s="74">
        <v>2</v>
      </c>
      <c r="AZ31" s="106"/>
      <c r="BA31" s="42">
        <v>3060.4596</v>
      </c>
      <c r="BB31" s="43"/>
      <c r="BC31" s="44">
        <v>3060.4596</v>
      </c>
      <c r="BD31" s="74">
        <v>16</v>
      </c>
      <c r="BE31" s="123">
        <v>0</v>
      </c>
      <c r="BF31" s="129">
        <v>0</v>
      </c>
      <c r="BG31" s="43">
        <v>7600</v>
      </c>
      <c r="BH31" s="169">
        <v>7600</v>
      </c>
      <c r="BI31" s="176">
        <v>641480.09729230765</v>
      </c>
    </row>
    <row r="32" spans="1:61">
      <c r="A32" s="2" t="s">
        <v>25</v>
      </c>
      <c r="B32" s="11">
        <v>14.5</v>
      </c>
      <c r="C32" s="13">
        <v>31</v>
      </c>
      <c r="D32" s="13">
        <v>60.5</v>
      </c>
      <c r="E32" s="13">
        <v>117</v>
      </c>
      <c r="F32" s="13">
        <v>0</v>
      </c>
      <c r="G32" s="13">
        <v>0</v>
      </c>
      <c r="H32" s="13">
        <v>0</v>
      </c>
      <c r="I32" s="14">
        <v>223</v>
      </c>
      <c r="J32" s="29">
        <v>0</v>
      </c>
      <c r="K32" s="137">
        <f>J32+I32</f>
        <v>223</v>
      </c>
      <c r="L32" s="42">
        <v>48353</v>
      </c>
      <c r="M32" s="43">
        <v>106787</v>
      </c>
      <c r="N32" s="43">
        <v>179481</v>
      </c>
      <c r="O32" s="43">
        <v>314593</v>
      </c>
      <c r="P32" s="43">
        <v>0</v>
      </c>
      <c r="Q32" s="43">
        <v>0</v>
      </c>
      <c r="R32" s="43">
        <v>0</v>
      </c>
      <c r="S32" s="44">
        <v>649214</v>
      </c>
      <c r="T32" s="115">
        <v>0</v>
      </c>
      <c r="U32" s="42">
        <v>49945.384615384617</v>
      </c>
      <c r="V32" s="43">
        <v>33296.923076923078</v>
      </c>
      <c r="W32" s="43">
        <v>1383</v>
      </c>
      <c r="X32" s="43">
        <v>3042</v>
      </c>
      <c r="Y32" s="43">
        <v>4866</v>
      </c>
      <c r="Z32" s="43">
        <v>1445</v>
      </c>
      <c r="AA32" s="43">
        <v>2119</v>
      </c>
      <c r="AB32" s="43">
        <v>700</v>
      </c>
      <c r="AC32" s="43">
        <v>2974</v>
      </c>
      <c r="AD32" s="50">
        <v>95130</v>
      </c>
      <c r="AE32" s="43">
        <v>0</v>
      </c>
      <c r="AF32" s="43"/>
      <c r="AG32" s="43"/>
      <c r="AH32" s="43">
        <v>10000</v>
      </c>
      <c r="AI32" s="43">
        <v>800</v>
      </c>
      <c r="AJ32" s="43"/>
      <c r="AK32" s="43"/>
      <c r="AL32" s="43"/>
      <c r="AM32" s="43">
        <v>220</v>
      </c>
      <c r="AN32" s="43"/>
      <c r="AO32" s="43"/>
      <c r="AP32" s="43">
        <v>28596.165</v>
      </c>
      <c r="AQ32" s="44">
        <v>234517.4726923077</v>
      </c>
      <c r="AR32" s="75">
        <v>1041</v>
      </c>
      <c r="AS32" s="81">
        <v>12520</v>
      </c>
      <c r="AT32" s="82">
        <v>5700.666666666667</v>
      </c>
      <c r="AU32" s="83">
        <v>6554.333333333333</v>
      </c>
      <c r="AV32" s="83">
        <v>5987.333333333333</v>
      </c>
      <c r="AW32" s="83">
        <v>5258</v>
      </c>
      <c r="AX32" s="85">
        <v>23500.333333333332</v>
      </c>
      <c r="AY32" s="105">
        <v>15</v>
      </c>
      <c r="AZ32" s="106"/>
      <c r="BA32" s="42">
        <v>22953.447</v>
      </c>
      <c r="BB32" s="43"/>
      <c r="BC32" s="44">
        <v>22953.447</v>
      </c>
      <c r="BD32" s="74">
        <v>22</v>
      </c>
      <c r="BE32" s="123">
        <v>0</v>
      </c>
      <c r="BF32" s="129">
        <v>0</v>
      </c>
      <c r="BG32" s="43">
        <v>10450</v>
      </c>
      <c r="BH32" s="169">
        <v>10450</v>
      </c>
      <c r="BI32" s="176">
        <v>940635.25302564108</v>
      </c>
    </row>
    <row r="33" spans="1:61">
      <c r="A33" s="2" t="s">
        <v>26</v>
      </c>
      <c r="B33" s="11">
        <v>19</v>
      </c>
      <c r="C33" s="13">
        <v>28</v>
      </c>
      <c r="D33" s="13">
        <v>54.5</v>
      </c>
      <c r="E33" s="13">
        <v>99.5</v>
      </c>
      <c r="F33" s="13">
        <v>0</v>
      </c>
      <c r="G33" s="13">
        <v>0</v>
      </c>
      <c r="H33" s="13">
        <v>0</v>
      </c>
      <c r="I33" s="14">
        <v>201</v>
      </c>
      <c r="J33" s="29">
        <v>0</v>
      </c>
      <c r="K33" s="137">
        <f>J33+I33</f>
        <v>201</v>
      </c>
      <c r="L33" s="42">
        <v>63360</v>
      </c>
      <c r="M33" s="43">
        <v>96452</v>
      </c>
      <c r="N33" s="43">
        <v>161681</v>
      </c>
      <c r="O33" s="43">
        <v>267539</v>
      </c>
      <c r="P33" s="43">
        <v>0</v>
      </c>
      <c r="Q33" s="43">
        <v>0</v>
      </c>
      <c r="R33" s="43">
        <v>0</v>
      </c>
      <c r="S33" s="44">
        <v>589032</v>
      </c>
      <c r="T33" s="115">
        <v>0</v>
      </c>
      <c r="U33" s="42">
        <v>49945.384615384617</v>
      </c>
      <c r="V33" s="43">
        <v>33296.923076923078</v>
      </c>
      <c r="W33" s="43">
        <v>1383</v>
      </c>
      <c r="X33" s="43">
        <v>3042</v>
      </c>
      <c r="Y33" s="43">
        <v>4866</v>
      </c>
      <c r="Z33" s="43">
        <v>1445</v>
      </c>
      <c r="AA33" s="43">
        <v>2119</v>
      </c>
      <c r="AB33" s="43">
        <v>700</v>
      </c>
      <c r="AC33" s="43">
        <v>2974</v>
      </c>
      <c r="AD33" s="50">
        <v>102525</v>
      </c>
      <c r="AE33" s="43">
        <v>13241</v>
      </c>
      <c r="AF33" s="43"/>
      <c r="AG33" s="43"/>
      <c r="AH33" s="43">
        <v>10000</v>
      </c>
      <c r="AI33" s="43">
        <v>800</v>
      </c>
      <c r="AJ33" s="43"/>
      <c r="AK33" s="43"/>
      <c r="AL33" s="43"/>
      <c r="AM33" s="43">
        <v>220</v>
      </c>
      <c r="AN33" s="43"/>
      <c r="AO33" s="43"/>
      <c r="AP33" s="43">
        <v>28596.165</v>
      </c>
      <c r="AQ33" s="44">
        <v>255153.4726923077</v>
      </c>
      <c r="AR33" s="75">
        <v>2128.21</v>
      </c>
      <c r="AS33" s="81">
        <v>17851</v>
      </c>
      <c r="AT33" s="82">
        <v>11070.666666666666</v>
      </c>
      <c r="AU33" s="83">
        <v>12729</v>
      </c>
      <c r="AV33" s="83">
        <v>11628.666666666666</v>
      </c>
      <c r="AW33" s="83">
        <v>7497</v>
      </c>
      <c r="AX33" s="85">
        <v>42925.333333333328</v>
      </c>
      <c r="AY33" s="74">
        <v>14</v>
      </c>
      <c r="AZ33" s="106"/>
      <c r="BA33" s="42">
        <v>21423.2172</v>
      </c>
      <c r="BB33" s="43"/>
      <c r="BC33" s="44">
        <v>21423.2172</v>
      </c>
      <c r="BD33" s="74">
        <v>58</v>
      </c>
      <c r="BE33" s="123">
        <v>0</v>
      </c>
      <c r="BF33" s="129">
        <v>0</v>
      </c>
      <c r="BG33" s="43">
        <v>27550</v>
      </c>
      <c r="BH33" s="169">
        <v>27550</v>
      </c>
      <c r="BI33" s="176">
        <v>936084.023225641</v>
      </c>
    </row>
    <row r="34" spans="1:61">
      <c r="A34" s="2" t="s">
        <v>27</v>
      </c>
      <c r="B34" s="11">
        <v>24</v>
      </c>
      <c r="C34" s="13">
        <v>30</v>
      </c>
      <c r="D34" s="13">
        <v>61</v>
      </c>
      <c r="E34" s="13">
        <v>118.5</v>
      </c>
      <c r="F34" s="13">
        <v>0</v>
      </c>
      <c r="G34" s="13">
        <v>0</v>
      </c>
      <c r="H34" s="13">
        <v>0</v>
      </c>
      <c r="I34" s="14">
        <v>233.5</v>
      </c>
      <c r="J34" s="29">
        <v>0</v>
      </c>
      <c r="K34" s="137">
        <f>J34+I34</f>
        <v>233.5</v>
      </c>
      <c r="L34" s="42">
        <v>80033</v>
      </c>
      <c r="M34" s="43">
        <v>103342</v>
      </c>
      <c r="N34" s="43">
        <v>180964</v>
      </c>
      <c r="O34" s="43">
        <v>318626</v>
      </c>
      <c r="P34" s="43">
        <v>0</v>
      </c>
      <c r="Q34" s="43">
        <v>0</v>
      </c>
      <c r="R34" s="43">
        <v>0</v>
      </c>
      <c r="S34" s="44">
        <v>682965</v>
      </c>
      <c r="T34" s="115">
        <v>0</v>
      </c>
      <c r="U34" s="42">
        <v>49945.384615384617</v>
      </c>
      <c r="V34" s="43">
        <v>33296.923076923078</v>
      </c>
      <c r="W34" s="43">
        <v>1383</v>
      </c>
      <c r="X34" s="43">
        <v>3042</v>
      </c>
      <c r="Y34" s="43">
        <v>4866</v>
      </c>
      <c r="Z34" s="43">
        <v>1445</v>
      </c>
      <c r="AA34" s="43">
        <v>2119</v>
      </c>
      <c r="AB34" s="43">
        <v>700</v>
      </c>
      <c r="AC34" s="43">
        <v>2974</v>
      </c>
      <c r="AD34" s="50">
        <v>97556</v>
      </c>
      <c r="AE34" s="43">
        <v>0</v>
      </c>
      <c r="AF34" s="43"/>
      <c r="AG34" s="43"/>
      <c r="AH34" s="43">
        <v>10000</v>
      </c>
      <c r="AI34" s="43">
        <v>800</v>
      </c>
      <c r="AJ34" s="43"/>
      <c r="AK34" s="43"/>
      <c r="AL34" s="43"/>
      <c r="AM34" s="43">
        <v>220</v>
      </c>
      <c r="AN34" s="43"/>
      <c r="AO34" s="43"/>
      <c r="AP34" s="43">
        <v>28596.165</v>
      </c>
      <c r="AQ34" s="44">
        <v>236943.4726923077</v>
      </c>
      <c r="AR34" s="75">
        <v>1026.15</v>
      </c>
      <c r="AS34" s="81">
        <v>11447</v>
      </c>
      <c r="AT34" s="82">
        <v>5407</v>
      </c>
      <c r="AU34" s="83">
        <v>6216.333333333333</v>
      </c>
      <c r="AV34" s="83">
        <v>5679.333333333333</v>
      </c>
      <c r="AW34" s="83">
        <v>4808</v>
      </c>
      <c r="AX34" s="85">
        <v>22110.666666666664</v>
      </c>
      <c r="AY34" s="74">
        <v>6</v>
      </c>
      <c r="AZ34" s="106"/>
      <c r="BA34" s="42">
        <v>9181.3788</v>
      </c>
      <c r="BB34" s="43"/>
      <c r="BC34" s="44">
        <v>9181.3788</v>
      </c>
      <c r="BD34" s="74">
        <v>9</v>
      </c>
      <c r="BE34" s="123">
        <v>0</v>
      </c>
      <c r="BF34" s="129">
        <v>0</v>
      </c>
      <c r="BG34" s="43">
        <v>4275</v>
      </c>
      <c r="BH34" s="169">
        <v>4275</v>
      </c>
      <c r="BI34" s="176">
        <v>955475.51815897424</v>
      </c>
    </row>
    <row r="35" spans="1:61">
      <c r="A35" s="2" t="s">
        <v>28</v>
      </c>
      <c r="B35" s="11">
        <v>12</v>
      </c>
      <c r="C35" s="13">
        <v>28</v>
      </c>
      <c r="D35" s="13">
        <v>52.5</v>
      </c>
      <c r="E35" s="13">
        <v>120</v>
      </c>
      <c r="F35" s="13">
        <v>0</v>
      </c>
      <c r="G35" s="13">
        <v>0</v>
      </c>
      <c r="H35" s="13">
        <v>0</v>
      </c>
      <c r="I35" s="14">
        <v>212.5</v>
      </c>
      <c r="J35" s="29">
        <v>0</v>
      </c>
      <c r="K35" s="137">
        <f>J35+I35</f>
        <v>212.5</v>
      </c>
      <c r="L35" s="42">
        <v>40017</v>
      </c>
      <c r="M35" s="43">
        <v>96452</v>
      </c>
      <c r="N35" s="43">
        <v>155748</v>
      </c>
      <c r="O35" s="43">
        <v>322660</v>
      </c>
      <c r="P35" s="43">
        <v>0</v>
      </c>
      <c r="Q35" s="43">
        <v>0</v>
      </c>
      <c r="R35" s="43">
        <v>0</v>
      </c>
      <c r="S35" s="44">
        <v>614877</v>
      </c>
      <c r="T35" s="115">
        <v>0</v>
      </c>
      <c r="U35" s="42">
        <v>49945.384615384617</v>
      </c>
      <c r="V35" s="43">
        <v>33296.923076923078</v>
      </c>
      <c r="W35" s="43">
        <v>1383</v>
      </c>
      <c r="X35" s="43">
        <v>3042</v>
      </c>
      <c r="Y35" s="43">
        <v>4866</v>
      </c>
      <c r="Z35" s="43">
        <v>1445</v>
      </c>
      <c r="AA35" s="43">
        <v>2119</v>
      </c>
      <c r="AB35" s="43">
        <v>700</v>
      </c>
      <c r="AC35" s="43">
        <v>2974</v>
      </c>
      <c r="AD35" s="50">
        <v>95130</v>
      </c>
      <c r="AE35" s="43">
        <v>0</v>
      </c>
      <c r="AF35" s="43"/>
      <c r="AG35" s="43"/>
      <c r="AH35" s="43">
        <v>10000</v>
      </c>
      <c r="AI35" s="43">
        <v>800</v>
      </c>
      <c r="AJ35" s="43"/>
      <c r="AK35" s="43"/>
      <c r="AL35" s="43"/>
      <c r="AM35" s="43">
        <v>220</v>
      </c>
      <c r="AN35" s="43"/>
      <c r="AO35" s="43"/>
      <c r="AP35" s="43">
        <v>28596.165</v>
      </c>
      <c r="AQ35" s="44">
        <v>234517.4726923077</v>
      </c>
      <c r="AR35" s="86">
        <v>1820</v>
      </c>
      <c r="AS35" s="81">
        <v>5788</v>
      </c>
      <c r="AT35" s="82">
        <v>10483</v>
      </c>
      <c r="AU35" s="82">
        <v>12048</v>
      </c>
      <c r="AV35" s="82">
        <v>11011</v>
      </c>
      <c r="AW35" s="83">
        <v>2431</v>
      </c>
      <c r="AX35" s="85">
        <v>35973</v>
      </c>
      <c r="AY35" s="74">
        <v>10</v>
      </c>
      <c r="AZ35" s="106"/>
      <c r="BA35" s="42">
        <v>15302.298</v>
      </c>
      <c r="BB35" s="43"/>
      <c r="BC35" s="44">
        <v>15302.298</v>
      </c>
      <c r="BD35" s="74">
        <v>26</v>
      </c>
      <c r="BE35" s="123">
        <v>0</v>
      </c>
      <c r="BF35" s="129">
        <v>0</v>
      </c>
      <c r="BG35" s="43">
        <v>12350</v>
      </c>
      <c r="BH35" s="169">
        <v>12350</v>
      </c>
      <c r="BI35" s="176">
        <v>913019.77069230762</v>
      </c>
    </row>
    <row r="36" spans="1:61">
      <c r="A36" s="2" t="s">
        <v>29</v>
      </c>
      <c r="B36" s="11">
        <v>22</v>
      </c>
      <c r="C36" s="13">
        <v>42.5</v>
      </c>
      <c r="D36" s="13">
        <v>87</v>
      </c>
      <c r="E36" s="13">
        <v>173.5</v>
      </c>
      <c r="F36" s="13">
        <v>0</v>
      </c>
      <c r="G36" s="13">
        <v>0</v>
      </c>
      <c r="H36" s="13">
        <v>0</v>
      </c>
      <c r="I36" s="14">
        <v>325</v>
      </c>
      <c r="J36" s="29">
        <v>0</v>
      </c>
      <c r="K36" s="137">
        <f>J36+I36</f>
        <v>325</v>
      </c>
      <c r="L36" s="42">
        <v>73364</v>
      </c>
      <c r="M36" s="43">
        <v>146401</v>
      </c>
      <c r="N36" s="43">
        <v>258097</v>
      </c>
      <c r="O36" s="43">
        <v>466512</v>
      </c>
      <c r="P36" s="43">
        <v>0</v>
      </c>
      <c r="Q36" s="43">
        <v>0</v>
      </c>
      <c r="R36" s="43">
        <v>0</v>
      </c>
      <c r="S36" s="44">
        <v>944374</v>
      </c>
      <c r="T36" s="115">
        <v>0</v>
      </c>
      <c r="U36" s="42">
        <v>49945.384615384617</v>
      </c>
      <c r="V36" s="43">
        <v>33296.923076923078</v>
      </c>
      <c r="W36" s="43">
        <v>1383</v>
      </c>
      <c r="X36" s="43">
        <v>3042</v>
      </c>
      <c r="Y36" s="43">
        <v>4866</v>
      </c>
      <c r="Z36" s="43">
        <v>1445</v>
      </c>
      <c r="AA36" s="43">
        <v>2119</v>
      </c>
      <c r="AB36" s="43">
        <v>700</v>
      </c>
      <c r="AC36" s="43">
        <v>2974</v>
      </c>
      <c r="AD36" s="50">
        <v>105097</v>
      </c>
      <c r="AE36" s="43">
        <v>0</v>
      </c>
      <c r="AF36" s="43"/>
      <c r="AG36" s="43"/>
      <c r="AH36" s="43">
        <v>10000</v>
      </c>
      <c r="AI36" s="83">
        <v>1600</v>
      </c>
      <c r="AJ36" s="43"/>
      <c r="AK36" s="43"/>
      <c r="AL36" s="43"/>
      <c r="AM36" s="43">
        <v>220</v>
      </c>
      <c r="AN36" s="43"/>
      <c r="AO36" s="43">
        <v>155046.33719230769</v>
      </c>
      <c r="AP36" s="43">
        <v>0</v>
      </c>
      <c r="AQ36" s="44">
        <v>371734.64488461538</v>
      </c>
      <c r="AR36" s="75">
        <v>1605.99</v>
      </c>
      <c r="AS36" s="81">
        <v>9450</v>
      </c>
      <c r="AT36" s="82">
        <v>8206.3333333333339</v>
      </c>
      <c r="AU36" s="83">
        <v>9434.6666666666661</v>
      </c>
      <c r="AV36" s="83">
        <v>8619.3333333333339</v>
      </c>
      <c r="AW36" s="83">
        <v>3969</v>
      </c>
      <c r="AX36" s="85">
        <v>30229.333333333336</v>
      </c>
      <c r="AY36" s="105">
        <v>10</v>
      </c>
      <c r="AZ36" s="106"/>
      <c r="BA36" s="42">
        <v>15302.298</v>
      </c>
      <c r="BB36" s="43"/>
      <c r="BC36" s="44">
        <v>15302.298</v>
      </c>
      <c r="BD36" s="74">
        <v>49</v>
      </c>
      <c r="BE36" s="123">
        <v>0</v>
      </c>
      <c r="BF36" s="129">
        <v>0</v>
      </c>
      <c r="BG36" s="43">
        <v>23275</v>
      </c>
      <c r="BH36" s="169">
        <v>23275</v>
      </c>
      <c r="BI36" s="176">
        <v>1384915.2762179486</v>
      </c>
    </row>
    <row r="37" spans="1:61">
      <c r="A37" s="2" t="s">
        <v>30</v>
      </c>
      <c r="B37" s="11">
        <v>30.75</v>
      </c>
      <c r="C37" s="13">
        <v>29.5</v>
      </c>
      <c r="D37" s="13">
        <v>86</v>
      </c>
      <c r="E37" s="13">
        <v>188</v>
      </c>
      <c r="F37" s="13">
        <v>0</v>
      </c>
      <c r="G37" s="13">
        <v>0</v>
      </c>
      <c r="H37" s="13">
        <v>0</v>
      </c>
      <c r="I37" s="14">
        <v>334.25</v>
      </c>
      <c r="J37" s="29">
        <v>0</v>
      </c>
      <c r="K37" s="137">
        <f>J37+I37</f>
        <v>334.25</v>
      </c>
      <c r="L37" s="42">
        <v>102543</v>
      </c>
      <c r="M37" s="43">
        <v>101620</v>
      </c>
      <c r="N37" s="43">
        <v>255130</v>
      </c>
      <c r="O37" s="43">
        <v>505500</v>
      </c>
      <c r="P37" s="43">
        <v>0</v>
      </c>
      <c r="Q37" s="43">
        <v>0</v>
      </c>
      <c r="R37" s="43">
        <v>0</v>
      </c>
      <c r="S37" s="44">
        <v>964793</v>
      </c>
      <c r="T37" s="115">
        <v>0</v>
      </c>
      <c r="U37" s="42">
        <v>49945.384615384617</v>
      </c>
      <c r="V37" s="43">
        <v>33296.923076923078</v>
      </c>
      <c r="W37" s="43">
        <v>1383</v>
      </c>
      <c r="X37" s="43">
        <v>3042</v>
      </c>
      <c r="Y37" s="43">
        <v>4866</v>
      </c>
      <c r="Z37" s="43">
        <v>1445</v>
      </c>
      <c r="AA37" s="43">
        <v>2119</v>
      </c>
      <c r="AB37" s="43">
        <v>700</v>
      </c>
      <c r="AC37" s="43">
        <v>2974</v>
      </c>
      <c r="AD37" s="50">
        <v>100013</v>
      </c>
      <c r="AE37" s="43">
        <v>29425</v>
      </c>
      <c r="AF37" s="43"/>
      <c r="AG37" s="43"/>
      <c r="AH37" s="43">
        <v>10000</v>
      </c>
      <c r="AI37" s="43">
        <v>800</v>
      </c>
      <c r="AJ37" s="43"/>
      <c r="AK37" s="43">
        <v>5906</v>
      </c>
      <c r="AL37" s="43"/>
      <c r="AM37" s="43">
        <v>220</v>
      </c>
      <c r="AN37" s="43"/>
      <c r="AO37" s="43"/>
      <c r="AP37" s="43">
        <v>0</v>
      </c>
      <c r="AQ37" s="44">
        <v>246135.30769230769</v>
      </c>
      <c r="AR37" s="75">
        <v>2198.72</v>
      </c>
      <c r="AS37" s="81">
        <v>31992</v>
      </c>
      <c r="AT37" s="82">
        <v>12017</v>
      </c>
      <c r="AU37" s="83">
        <v>13816.666666666666</v>
      </c>
      <c r="AV37" s="83">
        <v>12622</v>
      </c>
      <c r="AW37" s="83">
        <v>13437</v>
      </c>
      <c r="AX37" s="85">
        <v>51892.666666666664</v>
      </c>
      <c r="AY37" s="105">
        <v>30</v>
      </c>
      <c r="AZ37" s="106"/>
      <c r="BA37" s="42">
        <v>45906.894</v>
      </c>
      <c r="BB37" s="43"/>
      <c r="BC37" s="44">
        <v>45906.894</v>
      </c>
      <c r="BD37" s="74">
        <v>75</v>
      </c>
      <c r="BE37" s="123">
        <v>0</v>
      </c>
      <c r="BF37" s="129">
        <v>0</v>
      </c>
      <c r="BG37" s="43">
        <v>35625</v>
      </c>
      <c r="BH37" s="169">
        <v>35625</v>
      </c>
      <c r="BI37" s="176">
        <v>1344352.8683589746</v>
      </c>
    </row>
    <row r="38" spans="1:61">
      <c r="A38" s="2" t="s">
        <v>31</v>
      </c>
      <c r="B38" s="11">
        <v>18.25</v>
      </c>
      <c r="C38" s="13">
        <v>24.5</v>
      </c>
      <c r="D38" s="13">
        <v>55</v>
      </c>
      <c r="E38" s="13">
        <v>117.5</v>
      </c>
      <c r="F38" s="13">
        <v>0</v>
      </c>
      <c r="G38" s="13">
        <v>0</v>
      </c>
      <c r="H38" s="13">
        <v>0</v>
      </c>
      <c r="I38" s="14">
        <v>215.25</v>
      </c>
      <c r="J38" s="29">
        <v>0</v>
      </c>
      <c r="K38" s="137">
        <f>J38+I38</f>
        <v>215.25</v>
      </c>
      <c r="L38" s="42">
        <v>60859</v>
      </c>
      <c r="M38" s="43">
        <v>84396</v>
      </c>
      <c r="N38" s="43">
        <v>163165</v>
      </c>
      <c r="O38" s="43">
        <v>315938</v>
      </c>
      <c r="P38" s="43">
        <v>0</v>
      </c>
      <c r="Q38" s="43">
        <v>0</v>
      </c>
      <c r="R38" s="43">
        <v>0</v>
      </c>
      <c r="S38" s="44">
        <v>624358</v>
      </c>
      <c r="T38" s="115">
        <v>0</v>
      </c>
      <c r="U38" s="42">
        <v>49945.384615384617</v>
      </c>
      <c r="V38" s="43">
        <v>33296.923076923078</v>
      </c>
      <c r="W38" s="43">
        <v>1383</v>
      </c>
      <c r="X38" s="43">
        <v>3042</v>
      </c>
      <c r="Y38" s="43">
        <v>4866</v>
      </c>
      <c r="Z38" s="43">
        <v>1445</v>
      </c>
      <c r="AA38" s="43">
        <v>2119</v>
      </c>
      <c r="AB38" s="43">
        <v>700</v>
      </c>
      <c r="AC38" s="43">
        <v>2974</v>
      </c>
      <c r="AD38" s="50">
        <v>97556</v>
      </c>
      <c r="AE38" s="43">
        <v>0</v>
      </c>
      <c r="AF38" s="43"/>
      <c r="AG38" s="43"/>
      <c r="AH38" s="43">
        <v>10000</v>
      </c>
      <c r="AI38" s="43">
        <v>800</v>
      </c>
      <c r="AJ38" s="43"/>
      <c r="AK38" s="43">
        <v>7383</v>
      </c>
      <c r="AL38" s="43"/>
      <c r="AM38" s="43">
        <v>220</v>
      </c>
      <c r="AN38" s="43"/>
      <c r="AO38" s="43"/>
      <c r="AP38" s="43">
        <v>28596.165</v>
      </c>
      <c r="AQ38" s="44">
        <v>244326.4726923077</v>
      </c>
      <c r="AR38" s="75">
        <v>1370.4</v>
      </c>
      <c r="AS38" s="81">
        <v>27931</v>
      </c>
      <c r="AT38" s="82">
        <v>7473.333333333333</v>
      </c>
      <c r="AU38" s="83">
        <v>8592.6666666666661</v>
      </c>
      <c r="AV38" s="83">
        <v>7849.666666666667</v>
      </c>
      <c r="AW38" s="83">
        <v>11731</v>
      </c>
      <c r="AX38" s="85">
        <v>35646.666666666672</v>
      </c>
      <c r="AY38" s="105">
        <v>8</v>
      </c>
      <c r="AZ38" s="106"/>
      <c r="BA38" s="42">
        <v>12241.8384</v>
      </c>
      <c r="BB38" s="43"/>
      <c r="BC38" s="44">
        <v>12241.8384</v>
      </c>
      <c r="BD38" s="74">
        <v>43</v>
      </c>
      <c r="BE38" s="123">
        <v>0</v>
      </c>
      <c r="BF38" s="129">
        <v>0</v>
      </c>
      <c r="BG38" s="43">
        <v>20425</v>
      </c>
      <c r="BH38" s="169">
        <v>20425</v>
      </c>
      <c r="BI38" s="176">
        <v>936997.9777589743</v>
      </c>
    </row>
    <row r="39" spans="1:61">
      <c r="A39" s="2" t="s">
        <v>32</v>
      </c>
      <c r="B39" s="147">
        <v>7</v>
      </c>
      <c r="C39" s="13">
        <v>18</v>
      </c>
      <c r="D39" s="13">
        <v>30</v>
      </c>
      <c r="E39" s="13">
        <v>68</v>
      </c>
      <c r="F39" s="13">
        <v>0</v>
      </c>
      <c r="G39" s="13">
        <v>0</v>
      </c>
      <c r="H39" s="13">
        <v>0</v>
      </c>
      <c r="I39" s="14">
        <v>123</v>
      </c>
      <c r="J39" s="29">
        <v>0</v>
      </c>
      <c r="K39" s="137">
        <f>J39+I39</f>
        <v>123</v>
      </c>
      <c r="L39" s="42">
        <v>23343</v>
      </c>
      <c r="M39" s="43">
        <v>62005</v>
      </c>
      <c r="N39" s="43">
        <v>88999</v>
      </c>
      <c r="O39" s="43">
        <v>182840</v>
      </c>
      <c r="P39" s="43">
        <v>0</v>
      </c>
      <c r="Q39" s="43">
        <v>0</v>
      </c>
      <c r="R39" s="43">
        <v>0</v>
      </c>
      <c r="S39" s="44">
        <v>357187</v>
      </c>
      <c r="T39" s="115">
        <v>0</v>
      </c>
      <c r="U39" s="42">
        <v>49945.384615384617</v>
      </c>
      <c r="V39" s="43">
        <v>33296.923076923078</v>
      </c>
      <c r="W39" s="43">
        <v>1383</v>
      </c>
      <c r="X39" s="43">
        <v>3042</v>
      </c>
      <c r="Y39" s="43">
        <v>4866</v>
      </c>
      <c r="Z39" s="43">
        <v>1445</v>
      </c>
      <c r="AA39" s="43">
        <v>2119</v>
      </c>
      <c r="AB39" s="43">
        <v>700</v>
      </c>
      <c r="AC39" s="43">
        <v>2974</v>
      </c>
      <c r="AD39" s="50">
        <v>90521</v>
      </c>
      <c r="AE39" s="43">
        <v>7250</v>
      </c>
      <c r="AF39" s="43"/>
      <c r="AG39" s="43"/>
      <c r="AH39" s="43">
        <v>10000</v>
      </c>
      <c r="AI39" s="43">
        <v>800</v>
      </c>
      <c r="AJ39" s="43"/>
      <c r="AK39" s="43"/>
      <c r="AL39" s="43"/>
      <c r="AM39" s="43">
        <v>220</v>
      </c>
      <c r="AN39" s="43">
        <v>10000</v>
      </c>
      <c r="AO39" s="43"/>
      <c r="AP39" s="43">
        <v>57192.33</v>
      </c>
      <c r="AQ39" s="44">
        <v>275754.6376923077</v>
      </c>
      <c r="AR39" s="75">
        <v>646.7</v>
      </c>
      <c r="AS39" s="81">
        <v>12110</v>
      </c>
      <c r="AT39" s="82">
        <v>3353.6666666666665</v>
      </c>
      <c r="AU39" s="83">
        <v>3855.6666666666665</v>
      </c>
      <c r="AV39" s="83">
        <v>3523</v>
      </c>
      <c r="AW39" s="83">
        <v>5086</v>
      </c>
      <c r="AX39" s="85">
        <v>15818.333333333332</v>
      </c>
      <c r="AY39" s="105">
        <v>7</v>
      </c>
      <c r="AZ39" s="106"/>
      <c r="BA39" s="42">
        <v>10711.6086</v>
      </c>
      <c r="BB39" s="43"/>
      <c r="BC39" s="44">
        <v>10711.6086</v>
      </c>
      <c r="BD39" s="74">
        <v>34</v>
      </c>
      <c r="BE39" s="123">
        <v>0</v>
      </c>
      <c r="BF39" s="129">
        <v>0</v>
      </c>
      <c r="BG39" s="43">
        <v>16150</v>
      </c>
      <c r="BH39" s="169">
        <v>16150</v>
      </c>
      <c r="BI39" s="176">
        <v>675621.57962564111</v>
      </c>
    </row>
    <row r="40" spans="1:61">
      <c r="A40" s="2" t="s">
        <v>33</v>
      </c>
      <c r="B40" s="11">
        <v>32</v>
      </c>
      <c r="C40" s="13">
        <v>52</v>
      </c>
      <c r="D40" s="13">
        <v>103.5</v>
      </c>
      <c r="E40" s="13">
        <v>204</v>
      </c>
      <c r="F40" s="13">
        <v>0</v>
      </c>
      <c r="G40" s="13">
        <v>0</v>
      </c>
      <c r="H40" s="13">
        <v>0</v>
      </c>
      <c r="I40" s="14">
        <v>391.5</v>
      </c>
      <c r="J40" s="29">
        <v>0</v>
      </c>
      <c r="K40" s="137">
        <f>J40+I40</f>
        <v>391.5</v>
      </c>
      <c r="L40" s="42">
        <v>106711</v>
      </c>
      <c r="M40" s="43">
        <v>179126</v>
      </c>
      <c r="N40" s="43">
        <v>307046</v>
      </c>
      <c r="O40" s="43">
        <v>548521</v>
      </c>
      <c r="P40" s="43">
        <v>0</v>
      </c>
      <c r="Q40" s="43">
        <v>0</v>
      </c>
      <c r="R40" s="43">
        <v>0</v>
      </c>
      <c r="S40" s="44">
        <v>1141404</v>
      </c>
      <c r="T40" s="115">
        <v>0</v>
      </c>
      <c r="U40" s="42">
        <v>49945.384615384617</v>
      </c>
      <c r="V40" s="43">
        <v>33296.923076923078</v>
      </c>
      <c r="W40" s="43">
        <v>1383</v>
      </c>
      <c r="X40" s="43">
        <v>3042</v>
      </c>
      <c r="Y40" s="43">
        <v>4866</v>
      </c>
      <c r="Z40" s="43">
        <v>1445</v>
      </c>
      <c r="AA40" s="43">
        <v>2119</v>
      </c>
      <c r="AB40" s="43">
        <v>700</v>
      </c>
      <c r="AC40" s="43">
        <v>2974</v>
      </c>
      <c r="AD40" s="50">
        <v>105097</v>
      </c>
      <c r="AE40" s="43">
        <v>19260</v>
      </c>
      <c r="AF40" s="43"/>
      <c r="AG40" s="43"/>
      <c r="AH40" s="43">
        <v>10000</v>
      </c>
      <c r="AI40" s="43">
        <v>800</v>
      </c>
      <c r="AJ40" s="43"/>
      <c r="AK40" s="43"/>
      <c r="AL40" s="43"/>
      <c r="AM40" s="43">
        <v>220</v>
      </c>
      <c r="AN40" s="43"/>
      <c r="AO40" s="43"/>
      <c r="AP40" s="43">
        <v>0</v>
      </c>
      <c r="AQ40" s="44">
        <v>235148.30769230769</v>
      </c>
      <c r="AR40" s="75">
        <v>1583.58</v>
      </c>
      <c r="AS40" s="81">
        <v>8985</v>
      </c>
      <c r="AT40" s="82">
        <v>7659.666666666667</v>
      </c>
      <c r="AU40" s="83">
        <v>8807</v>
      </c>
      <c r="AV40" s="83">
        <v>8045.666666666667</v>
      </c>
      <c r="AW40" s="83">
        <v>3774</v>
      </c>
      <c r="AX40" s="85">
        <v>28286.333333333336</v>
      </c>
      <c r="AY40" s="105">
        <v>12</v>
      </c>
      <c r="AZ40" s="106"/>
      <c r="BA40" s="42">
        <v>18362.7576</v>
      </c>
      <c r="BB40" s="43"/>
      <c r="BC40" s="44">
        <v>18362.7576</v>
      </c>
      <c r="BD40" s="74">
        <v>49</v>
      </c>
      <c r="BE40" s="123">
        <v>0</v>
      </c>
      <c r="BF40" s="129">
        <v>0</v>
      </c>
      <c r="BG40" s="43">
        <v>23275</v>
      </c>
      <c r="BH40" s="169">
        <v>23275</v>
      </c>
      <c r="BI40" s="176">
        <v>1446476.3986256409</v>
      </c>
    </row>
    <row r="41" spans="1:61">
      <c r="A41" s="2" t="s">
        <v>34</v>
      </c>
      <c r="B41" s="11">
        <v>37.5</v>
      </c>
      <c r="C41" s="13">
        <v>60</v>
      </c>
      <c r="D41" s="13">
        <v>119</v>
      </c>
      <c r="E41" s="13">
        <v>240</v>
      </c>
      <c r="F41" s="13">
        <v>0</v>
      </c>
      <c r="G41" s="13">
        <v>0</v>
      </c>
      <c r="H41" s="13">
        <v>0</v>
      </c>
      <c r="I41" s="14">
        <v>456.5</v>
      </c>
      <c r="J41" s="29">
        <v>0</v>
      </c>
      <c r="K41" s="137">
        <f>J41+I41</f>
        <v>456.5</v>
      </c>
      <c r="L41" s="42">
        <v>125052</v>
      </c>
      <c r="M41" s="43">
        <v>206684</v>
      </c>
      <c r="N41" s="43">
        <v>353029</v>
      </c>
      <c r="O41" s="43">
        <v>645319</v>
      </c>
      <c r="P41" s="43">
        <v>0</v>
      </c>
      <c r="Q41" s="43">
        <v>0</v>
      </c>
      <c r="R41" s="43">
        <v>0</v>
      </c>
      <c r="S41" s="44">
        <v>1330084</v>
      </c>
      <c r="T41" s="115">
        <v>0</v>
      </c>
      <c r="U41" s="42">
        <v>66593.846153846156</v>
      </c>
      <c r="V41" s="43">
        <v>49945.384615384617</v>
      </c>
      <c r="W41" s="43">
        <v>1383</v>
      </c>
      <c r="X41" s="43">
        <v>3042</v>
      </c>
      <c r="Y41" s="43">
        <v>4866</v>
      </c>
      <c r="Z41" s="43">
        <v>1445</v>
      </c>
      <c r="AA41" s="43">
        <v>2119</v>
      </c>
      <c r="AB41" s="43">
        <v>700</v>
      </c>
      <c r="AC41" s="43">
        <v>2974</v>
      </c>
      <c r="AD41" s="50">
        <v>105097</v>
      </c>
      <c r="AE41" s="43">
        <v>26750</v>
      </c>
      <c r="AF41" s="43"/>
      <c r="AG41" s="43"/>
      <c r="AH41" s="43">
        <v>10000</v>
      </c>
      <c r="AI41" s="43">
        <v>800</v>
      </c>
      <c r="AJ41" s="43">
        <v>103000</v>
      </c>
      <c r="AK41" s="43"/>
      <c r="AL41" s="43"/>
      <c r="AM41" s="43">
        <v>220</v>
      </c>
      <c r="AN41" s="43"/>
      <c r="AO41" s="43"/>
      <c r="AP41" s="43">
        <v>0</v>
      </c>
      <c r="AQ41" s="44">
        <v>378935.23076923075</v>
      </c>
      <c r="AR41" s="75">
        <v>2397.6</v>
      </c>
      <c r="AS41" s="81">
        <v>2782</v>
      </c>
      <c r="AT41" s="82">
        <v>12809.333333333334</v>
      </c>
      <c r="AU41" s="83">
        <v>14727.333333333334</v>
      </c>
      <c r="AV41" s="83">
        <v>13454.333333333334</v>
      </c>
      <c r="AW41" s="83">
        <v>1168</v>
      </c>
      <c r="AX41" s="85">
        <v>42159</v>
      </c>
      <c r="AY41" s="105">
        <v>34</v>
      </c>
      <c r="AZ41" s="106"/>
      <c r="BA41" s="42">
        <v>52027.813200000004</v>
      </c>
      <c r="BB41" s="43"/>
      <c r="BC41" s="44">
        <v>52027.813200000004</v>
      </c>
      <c r="BD41" s="74">
        <v>46</v>
      </c>
      <c r="BE41" s="123">
        <v>0</v>
      </c>
      <c r="BF41" s="129">
        <v>0</v>
      </c>
      <c r="BG41" s="43">
        <v>21850</v>
      </c>
      <c r="BH41" s="169">
        <v>21850</v>
      </c>
      <c r="BI41" s="176">
        <v>1825056.0439692307</v>
      </c>
    </row>
    <row r="42" spans="1:61">
      <c r="A42" s="2" t="s">
        <v>35</v>
      </c>
      <c r="B42" s="11">
        <v>9</v>
      </c>
      <c r="C42" s="13">
        <v>23</v>
      </c>
      <c r="D42" s="13">
        <v>44</v>
      </c>
      <c r="E42" s="13">
        <v>82</v>
      </c>
      <c r="F42" s="13">
        <v>0</v>
      </c>
      <c r="G42" s="13">
        <v>0</v>
      </c>
      <c r="H42" s="13">
        <v>0</v>
      </c>
      <c r="I42" s="14">
        <v>158</v>
      </c>
      <c r="J42" s="29">
        <v>0</v>
      </c>
      <c r="K42" s="137">
        <f>J42+I42</f>
        <v>158</v>
      </c>
      <c r="L42" s="42">
        <v>30012</v>
      </c>
      <c r="M42" s="43">
        <v>79229</v>
      </c>
      <c r="N42" s="43">
        <v>130532</v>
      </c>
      <c r="O42" s="43">
        <v>220484</v>
      </c>
      <c r="P42" s="43">
        <v>0</v>
      </c>
      <c r="Q42" s="43">
        <v>0</v>
      </c>
      <c r="R42" s="43">
        <v>0</v>
      </c>
      <c r="S42" s="44">
        <v>460257</v>
      </c>
      <c r="T42" s="115">
        <v>0</v>
      </c>
      <c r="U42" s="42">
        <v>49945.384615384617</v>
      </c>
      <c r="V42" s="43">
        <v>33296.923076923078</v>
      </c>
      <c r="W42" s="43">
        <v>1383</v>
      </c>
      <c r="X42" s="43">
        <v>3042</v>
      </c>
      <c r="Y42" s="43">
        <v>4866</v>
      </c>
      <c r="Z42" s="43">
        <v>1445</v>
      </c>
      <c r="AA42" s="43">
        <v>2119</v>
      </c>
      <c r="AB42" s="43">
        <v>700</v>
      </c>
      <c r="AC42" s="43">
        <v>2974</v>
      </c>
      <c r="AD42" s="50">
        <v>90521</v>
      </c>
      <c r="AE42" s="43">
        <v>0</v>
      </c>
      <c r="AF42" s="43"/>
      <c r="AG42" s="43"/>
      <c r="AH42" s="43">
        <v>10000</v>
      </c>
      <c r="AI42" s="43">
        <v>800</v>
      </c>
      <c r="AJ42" s="43"/>
      <c r="AK42" s="43"/>
      <c r="AL42" s="43"/>
      <c r="AM42" s="43">
        <v>220</v>
      </c>
      <c r="AN42" s="43"/>
      <c r="AO42" s="43"/>
      <c r="AP42" s="43">
        <v>28596.165</v>
      </c>
      <c r="AQ42" s="44">
        <v>229908.4726923077</v>
      </c>
      <c r="AR42" s="75">
        <v>1036.9</v>
      </c>
      <c r="AS42" s="81">
        <v>6985</v>
      </c>
      <c r="AT42" s="82">
        <v>5466.333333333333</v>
      </c>
      <c r="AU42" s="83">
        <v>6284.666666666667</v>
      </c>
      <c r="AV42" s="83">
        <v>5741</v>
      </c>
      <c r="AW42" s="83">
        <v>2934</v>
      </c>
      <c r="AX42" s="85">
        <v>20426</v>
      </c>
      <c r="AY42" s="74">
        <v>13</v>
      </c>
      <c r="AZ42" s="106"/>
      <c r="BA42" s="42">
        <v>19892.9874</v>
      </c>
      <c r="BB42" s="43"/>
      <c r="BC42" s="44">
        <v>19892.9874</v>
      </c>
      <c r="BD42" s="74">
        <v>23</v>
      </c>
      <c r="BE42" s="123">
        <v>0</v>
      </c>
      <c r="BF42" s="129">
        <v>0</v>
      </c>
      <c r="BG42" s="43">
        <v>10925</v>
      </c>
      <c r="BH42" s="169">
        <v>10925</v>
      </c>
      <c r="BI42" s="176">
        <v>741409.46009230765</v>
      </c>
    </row>
    <row r="43" spans="1:61">
      <c r="A43" s="2" t="s">
        <v>36</v>
      </c>
      <c r="B43" s="11">
        <v>28</v>
      </c>
      <c r="C43" s="13">
        <v>34</v>
      </c>
      <c r="D43" s="13">
        <v>61</v>
      </c>
      <c r="E43" s="13">
        <v>128.5</v>
      </c>
      <c r="F43" s="13">
        <v>0</v>
      </c>
      <c r="G43" s="13">
        <v>0</v>
      </c>
      <c r="H43" s="13">
        <v>0</v>
      </c>
      <c r="I43" s="14">
        <v>251.5</v>
      </c>
      <c r="J43" s="29">
        <v>0</v>
      </c>
      <c r="K43" s="137">
        <f>J43+I43</f>
        <v>251.5</v>
      </c>
      <c r="L43" s="42">
        <v>93372</v>
      </c>
      <c r="M43" s="43">
        <v>117121</v>
      </c>
      <c r="N43" s="43">
        <v>180964</v>
      </c>
      <c r="O43" s="43">
        <v>345515</v>
      </c>
      <c r="P43" s="43">
        <v>0</v>
      </c>
      <c r="Q43" s="43">
        <v>0</v>
      </c>
      <c r="R43" s="43">
        <v>0</v>
      </c>
      <c r="S43" s="44">
        <v>736972</v>
      </c>
      <c r="T43" s="115">
        <v>0</v>
      </c>
      <c r="U43" s="42">
        <v>49945.384615384617</v>
      </c>
      <c r="V43" s="43">
        <v>33296.923076923078</v>
      </c>
      <c r="W43" s="43">
        <v>1383</v>
      </c>
      <c r="X43" s="43">
        <v>3042</v>
      </c>
      <c r="Y43" s="43">
        <v>4866</v>
      </c>
      <c r="Z43" s="43">
        <v>1445</v>
      </c>
      <c r="AA43" s="43">
        <v>2119</v>
      </c>
      <c r="AB43" s="43">
        <v>700</v>
      </c>
      <c r="AC43" s="43">
        <v>2974</v>
      </c>
      <c r="AD43" s="50">
        <v>90521</v>
      </c>
      <c r="AE43" s="43">
        <v>13375</v>
      </c>
      <c r="AF43" s="43"/>
      <c r="AG43" s="43"/>
      <c r="AH43" s="43">
        <v>10000</v>
      </c>
      <c r="AI43" s="43">
        <v>800</v>
      </c>
      <c r="AJ43" s="43"/>
      <c r="AK43" s="43"/>
      <c r="AL43" s="43"/>
      <c r="AM43" s="43">
        <v>220</v>
      </c>
      <c r="AN43" s="43"/>
      <c r="AO43" s="43"/>
      <c r="AP43" s="43">
        <v>0</v>
      </c>
      <c r="AQ43" s="44">
        <v>214687.30769230769</v>
      </c>
      <c r="AR43" s="75">
        <v>1503.34</v>
      </c>
      <c r="AS43" s="81">
        <v>18063</v>
      </c>
      <c r="AT43" s="82">
        <v>7701.666666666667</v>
      </c>
      <c r="AU43" s="83">
        <v>8854.6666666666661</v>
      </c>
      <c r="AV43" s="83">
        <v>8089.666666666667</v>
      </c>
      <c r="AW43" s="83">
        <v>7586</v>
      </c>
      <c r="AX43" s="85">
        <v>32232</v>
      </c>
      <c r="AY43" s="74">
        <v>10</v>
      </c>
      <c r="AZ43" s="106"/>
      <c r="BA43" s="42">
        <v>15302.298</v>
      </c>
      <c r="BB43" s="43"/>
      <c r="BC43" s="44">
        <v>15302.298</v>
      </c>
      <c r="BD43" s="74">
        <v>6</v>
      </c>
      <c r="BE43" s="123">
        <v>0</v>
      </c>
      <c r="BF43" s="129">
        <v>0</v>
      </c>
      <c r="BG43" s="43">
        <v>2850</v>
      </c>
      <c r="BH43" s="169">
        <v>2850</v>
      </c>
      <c r="BI43" s="176">
        <v>1002043.6056923077</v>
      </c>
    </row>
    <row r="44" spans="1:61">
      <c r="A44" s="2" t="s">
        <v>37</v>
      </c>
      <c r="B44" s="11">
        <v>18</v>
      </c>
      <c r="C44" s="13">
        <v>28</v>
      </c>
      <c r="D44" s="13">
        <v>62</v>
      </c>
      <c r="E44" s="13">
        <v>106</v>
      </c>
      <c r="F44" s="13">
        <v>0</v>
      </c>
      <c r="G44" s="13">
        <v>0</v>
      </c>
      <c r="H44" s="13">
        <v>0</v>
      </c>
      <c r="I44" s="14">
        <v>214</v>
      </c>
      <c r="J44" s="29">
        <v>0</v>
      </c>
      <c r="K44" s="137">
        <f>J44+I44</f>
        <v>214</v>
      </c>
      <c r="L44" s="42">
        <v>60025</v>
      </c>
      <c r="M44" s="43">
        <v>96452</v>
      </c>
      <c r="N44" s="43">
        <v>183931</v>
      </c>
      <c r="O44" s="43">
        <v>285016</v>
      </c>
      <c r="P44" s="43">
        <v>0</v>
      </c>
      <c r="Q44" s="43">
        <v>0</v>
      </c>
      <c r="R44" s="43">
        <v>0</v>
      </c>
      <c r="S44" s="44">
        <v>625424</v>
      </c>
      <c r="T44" s="115">
        <v>0</v>
      </c>
      <c r="U44" s="42">
        <v>49945.384615384617</v>
      </c>
      <c r="V44" s="43">
        <v>33296.923076923078</v>
      </c>
      <c r="W44" s="43">
        <v>1383</v>
      </c>
      <c r="X44" s="43">
        <v>3042</v>
      </c>
      <c r="Y44" s="43">
        <v>4866</v>
      </c>
      <c r="Z44" s="43">
        <v>1445</v>
      </c>
      <c r="AA44" s="43">
        <v>2119</v>
      </c>
      <c r="AB44" s="43">
        <v>700</v>
      </c>
      <c r="AC44" s="43">
        <v>2974</v>
      </c>
      <c r="AD44" s="50">
        <v>97556</v>
      </c>
      <c r="AE44" s="43">
        <v>28623</v>
      </c>
      <c r="AF44" s="43"/>
      <c r="AG44" s="43"/>
      <c r="AH44" s="43">
        <v>10000</v>
      </c>
      <c r="AI44" s="43">
        <v>800</v>
      </c>
      <c r="AJ44" s="43"/>
      <c r="AK44" s="43"/>
      <c r="AL44" s="43">
        <v>6258.4344</v>
      </c>
      <c r="AM44" s="43">
        <v>220</v>
      </c>
      <c r="AN44" s="43"/>
      <c r="AO44" s="43"/>
      <c r="AP44" s="43">
        <v>28596.165</v>
      </c>
      <c r="AQ44" s="44">
        <v>271824.90709230769</v>
      </c>
      <c r="AR44" s="86">
        <v>1931</v>
      </c>
      <c r="AS44" s="81">
        <v>14794</v>
      </c>
      <c r="AT44" s="82">
        <v>5623.666666666667</v>
      </c>
      <c r="AU44" s="83">
        <v>6464.333333333333</v>
      </c>
      <c r="AV44" s="83">
        <v>5907</v>
      </c>
      <c r="AW44" s="83">
        <v>6213</v>
      </c>
      <c r="AX44" s="85">
        <v>24208</v>
      </c>
      <c r="AY44" s="74">
        <v>5</v>
      </c>
      <c r="AZ44" s="106"/>
      <c r="BA44" s="42">
        <v>7651.149</v>
      </c>
      <c r="BB44" s="43"/>
      <c r="BC44" s="44">
        <v>7651.149</v>
      </c>
      <c r="BD44" s="74">
        <v>24</v>
      </c>
      <c r="BE44" s="123">
        <v>0</v>
      </c>
      <c r="BF44" s="129">
        <v>0</v>
      </c>
      <c r="BG44" s="43">
        <v>11400</v>
      </c>
      <c r="BH44" s="169">
        <v>11400</v>
      </c>
      <c r="BI44" s="176">
        <v>940508.05609230767</v>
      </c>
    </row>
    <row r="45" spans="1:61">
      <c r="A45" s="2" t="s">
        <v>38</v>
      </c>
      <c r="B45" s="11">
        <v>11.5</v>
      </c>
      <c r="C45" s="13">
        <v>22.5</v>
      </c>
      <c r="D45" s="13">
        <v>63.5</v>
      </c>
      <c r="E45" s="13">
        <v>107.5</v>
      </c>
      <c r="F45" s="13">
        <v>0</v>
      </c>
      <c r="G45" s="13">
        <v>0</v>
      </c>
      <c r="H45" s="13">
        <v>0</v>
      </c>
      <c r="I45" s="14">
        <v>205</v>
      </c>
      <c r="J45" s="29">
        <v>0</v>
      </c>
      <c r="K45" s="137">
        <f>J45+I45</f>
        <v>205</v>
      </c>
      <c r="L45" s="42">
        <v>38349</v>
      </c>
      <c r="M45" s="43">
        <v>77506</v>
      </c>
      <c r="N45" s="43">
        <v>188381</v>
      </c>
      <c r="O45" s="43">
        <v>289049</v>
      </c>
      <c r="P45" s="43">
        <v>0</v>
      </c>
      <c r="Q45" s="43">
        <v>0</v>
      </c>
      <c r="R45" s="43">
        <v>0</v>
      </c>
      <c r="S45" s="44">
        <v>593285</v>
      </c>
      <c r="T45" s="115">
        <v>0</v>
      </c>
      <c r="U45" s="42">
        <v>49945.384615384617</v>
      </c>
      <c r="V45" s="43">
        <v>33296.923076923078</v>
      </c>
      <c r="W45" s="43">
        <v>1383</v>
      </c>
      <c r="X45" s="43">
        <v>3042</v>
      </c>
      <c r="Y45" s="43">
        <v>4866</v>
      </c>
      <c r="Z45" s="43">
        <v>1445</v>
      </c>
      <c r="AA45" s="43">
        <v>2119</v>
      </c>
      <c r="AB45" s="43">
        <v>700</v>
      </c>
      <c r="AC45" s="43">
        <v>2974</v>
      </c>
      <c r="AD45" s="50">
        <v>97556</v>
      </c>
      <c r="AE45" s="43">
        <v>16318</v>
      </c>
      <c r="AF45" s="43"/>
      <c r="AG45" s="43"/>
      <c r="AH45" s="43">
        <v>10000</v>
      </c>
      <c r="AI45" s="43">
        <v>800</v>
      </c>
      <c r="AJ45" s="43"/>
      <c r="AK45" s="43"/>
      <c r="AL45" s="43">
        <v>6166.818</v>
      </c>
      <c r="AM45" s="43">
        <v>220</v>
      </c>
      <c r="AN45" s="43"/>
      <c r="AO45" s="43"/>
      <c r="AP45" s="43">
        <v>28596.165</v>
      </c>
      <c r="AQ45" s="44">
        <v>259428.2906923077</v>
      </c>
      <c r="AR45" s="75">
        <v>2459.23</v>
      </c>
      <c r="AS45" s="81">
        <v>7941</v>
      </c>
      <c r="AT45" s="82">
        <v>8969</v>
      </c>
      <c r="AU45" s="83">
        <v>10310.666666666668</v>
      </c>
      <c r="AV45" s="83">
        <v>9420</v>
      </c>
      <c r="AW45" s="83">
        <v>3335</v>
      </c>
      <c r="AX45" s="85">
        <v>32034.666666666668</v>
      </c>
      <c r="AY45" s="74">
        <v>13</v>
      </c>
      <c r="AZ45" s="106"/>
      <c r="BA45" s="42">
        <v>19892.9874</v>
      </c>
      <c r="BB45" s="43"/>
      <c r="BC45" s="44">
        <v>19892.9874</v>
      </c>
      <c r="BD45" s="74">
        <v>63</v>
      </c>
      <c r="BE45" s="123">
        <v>0</v>
      </c>
      <c r="BF45" s="129">
        <v>0</v>
      </c>
      <c r="BG45" s="43">
        <v>29925</v>
      </c>
      <c r="BH45" s="169">
        <v>29925</v>
      </c>
      <c r="BI45" s="176">
        <v>934565.94475897436</v>
      </c>
    </row>
    <row r="46" spans="1:61">
      <c r="A46" s="2" t="s">
        <v>39</v>
      </c>
      <c r="B46" s="11">
        <v>13</v>
      </c>
      <c r="C46" s="13">
        <v>26.5</v>
      </c>
      <c r="D46" s="13">
        <v>61.5</v>
      </c>
      <c r="E46" s="13">
        <v>101</v>
      </c>
      <c r="F46" s="13">
        <v>0</v>
      </c>
      <c r="G46" s="13">
        <v>0</v>
      </c>
      <c r="H46" s="13">
        <v>0</v>
      </c>
      <c r="I46" s="14">
        <v>202</v>
      </c>
      <c r="J46" s="28">
        <v>0</v>
      </c>
      <c r="K46" s="137">
        <f>J46+I46</f>
        <v>202</v>
      </c>
      <c r="L46" s="42">
        <v>43351</v>
      </c>
      <c r="M46" s="43">
        <v>91285</v>
      </c>
      <c r="N46" s="43">
        <v>182448</v>
      </c>
      <c r="O46" s="43">
        <v>271572</v>
      </c>
      <c r="P46" s="43">
        <v>0</v>
      </c>
      <c r="Q46" s="43">
        <v>0</v>
      </c>
      <c r="R46" s="43">
        <v>0</v>
      </c>
      <c r="S46" s="44">
        <v>588656</v>
      </c>
      <c r="T46" s="115">
        <v>0</v>
      </c>
      <c r="U46" s="42">
        <v>49945.384615384617</v>
      </c>
      <c r="V46" s="43">
        <v>33296.923076923078</v>
      </c>
      <c r="W46" s="43">
        <v>1383</v>
      </c>
      <c r="X46" s="43">
        <v>3042</v>
      </c>
      <c r="Y46" s="43">
        <v>4866</v>
      </c>
      <c r="Z46" s="43">
        <v>1445</v>
      </c>
      <c r="AA46" s="43">
        <v>2119</v>
      </c>
      <c r="AB46" s="43">
        <v>700</v>
      </c>
      <c r="AC46" s="43">
        <v>2974</v>
      </c>
      <c r="AD46" s="50">
        <v>100013</v>
      </c>
      <c r="AE46" s="43">
        <v>13776</v>
      </c>
      <c r="AF46" s="43"/>
      <c r="AG46" s="43"/>
      <c r="AH46" s="43">
        <v>10000</v>
      </c>
      <c r="AI46" s="43">
        <v>800</v>
      </c>
      <c r="AJ46" s="43"/>
      <c r="AK46" s="43"/>
      <c r="AL46" s="43">
        <v>6136.2792</v>
      </c>
      <c r="AM46" s="43">
        <v>220</v>
      </c>
      <c r="AN46" s="43"/>
      <c r="AO46" s="43"/>
      <c r="AP46" s="43">
        <v>28596.165</v>
      </c>
      <c r="AQ46" s="44">
        <v>259312.75189230769</v>
      </c>
      <c r="AR46" s="75">
        <v>1117.05</v>
      </c>
      <c r="AS46" s="81">
        <v>5000</v>
      </c>
      <c r="AT46" s="82">
        <v>5439.333333333333</v>
      </c>
      <c r="AU46" s="83">
        <v>6253.666666666667</v>
      </c>
      <c r="AV46" s="83">
        <v>5713.333333333333</v>
      </c>
      <c r="AW46" s="83">
        <v>2100</v>
      </c>
      <c r="AX46" s="85">
        <v>19506.333333333332</v>
      </c>
      <c r="AY46" s="74">
        <v>6</v>
      </c>
      <c r="AZ46" s="106"/>
      <c r="BA46" s="42">
        <v>9181.3788</v>
      </c>
      <c r="BB46" s="43"/>
      <c r="BC46" s="44">
        <v>9181.3788</v>
      </c>
      <c r="BD46" s="74">
        <v>4</v>
      </c>
      <c r="BE46" s="123">
        <v>0</v>
      </c>
      <c r="BF46" s="129">
        <v>0</v>
      </c>
      <c r="BG46" s="43">
        <v>1900</v>
      </c>
      <c r="BH46" s="169">
        <v>1900</v>
      </c>
      <c r="BI46" s="176">
        <v>878556.464025641</v>
      </c>
    </row>
    <row r="47" spans="1:61">
      <c r="A47" s="2" t="s">
        <v>40</v>
      </c>
      <c r="B47" s="11">
        <v>25.5</v>
      </c>
      <c r="C47" s="13">
        <v>37</v>
      </c>
      <c r="D47" s="13">
        <v>78</v>
      </c>
      <c r="E47" s="13">
        <v>156</v>
      </c>
      <c r="F47" s="13">
        <v>0</v>
      </c>
      <c r="G47" s="13">
        <v>0</v>
      </c>
      <c r="H47" s="13">
        <v>0</v>
      </c>
      <c r="I47" s="14">
        <v>296.5</v>
      </c>
      <c r="J47" s="29">
        <v>0</v>
      </c>
      <c r="K47" s="137">
        <f>J47+I47</f>
        <v>296.5</v>
      </c>
      <c r="L47" s="42">
        <v>85035</v>
      </c>
      <c r="M47" s="43">
        <v>127455</v>
      </c>
      <c r="N47" s="43">
        <v>231397</v>
      </c>
      <c r="O47" s="43">
        <v>419458</v>
      </c>
      <c r="P47" s="43">
        <v>0</v>
      </c>
      <c r="Q47" s="43">
        <v>0</v>
      </c>
      <c r="R47" s="43">
        <v>0</v>
      </c>
      <c r="S47" s="44">
        <v>863345</v>
      </c>
      <c r="T47" s="115">
        <v>0</v>
      </c>
      <c r="U47" s="42">
        <v>66593.846153846156</v>
      </c>
      <c r="V47" s="43">
        <v>49945.384615384617</v>
      </c>
      <c r="W47" s="43">
        <v>1383</v>
      </c>
      <c r="X47" s="43">
        <v>3042</v>
      </c>
      <c r="Y47" s="43">
        <v>4866</v>
      </c>
      <c r="Z47" s="43">
        <v>1445</v>
      </c>
      <c r="AA47" s="43">
        <v>2119</v>
      </c>
      <c r="AB47" s="43">
        <v>700</v>
      </c>
      <c r="AC47" s="43">
        <v>2974</v>
      </c>
      <c r="AD47" s="50">
        <v>105097</v>
      </c>
      <c r="AE47" s="43">
        <v>32903</v>
      </c>
      <c r="AF47" s="43"/>
      <c r="AG47" s="43"/>
      <c r="AH47" s="43">
        <v>10000</v>
      </c>
      <c r="AI47" s="43">
        <v>800</v>
      </c>
      <c r="AJ47" s="43"/>
      <c r="AK47" s="43"/>
      <c r="AL47" s="43">
        <v>7098.2514</v>
      </c>
      <c r="AM47" s="43">
        <v>220</v>
      </c>
      <c r="AN47" s="43"/>
      <c r="AO47" s="43"/>
      <c r="AP47" s="43">
        <v>0</v>
      </c>
      <c r="AQ47" s="44">
        <v>289186.48216923076</v>
      </c>
      <c r="AR47" s="75">
        <v>2380.49</v>
      </c>
      <c r="AS47" s="81">
        <v>20012</v>
      </c>
      <c r="AT47" s="82">
        <v>12780.666666666666</v>
      </c>
      <c r="AU47" s="83">
        <v>14694.333333333334</v>
      </c>
      <c r="AV47" s="83">
        <v>13424</v>
      </c>
      <c r="AW47" s="83">
        <v>8405</v>
      </c>
      <c r="AX47" s="85">
        <v>49304</v>
      </c>
      <c r="AY47" s="74">
        <v>10</v>
      </c>
      <c r="AZ47" s="106"/>
      <c r="BA47" s="42">
        <v>15302.298</v>
      </c>
      <c r="BB47" s="43"/>
      <c r="BC47" s="44">
        <v>15302.298</v>
      </c>
      <c r="BD47" s="74">
        <v>20</v>
      </c>
      <c r="BE47" s="123">
        <v>0</v>
      </c>
      <c r="BF47" s="129">
        <v>0</v>
      </c>
      <c r="BG47" s="43">
        <v>9500</v>
      </c>
      <c r="BH47" s="169">
        <v>9500</v>
      </c>
      <c r="BI47" s="176">
        <v>1226637.7801692307</v>
      </c>
    </row>
    <row r="48" spans="1:61">
      <c r="A48" s="2" t="s">
        <v>41</v>
      </c>
      <c r="B48" s="11">
        <v>29</v>
      </c>
      <c r="C48" s="13">
        <v>37</v>
      </c>
      <c r="D48" s="13">
        <v>68</v>
      </c>
      <c r="E48" s="13">
        <v>115</v>
      </c>
      <c r="F48" s="13">
        <v>0</v>
      </c>
      <c r="G48" s="13">
        <v>0</v>
      </c>
      <c r="H48" s="13">
        <v>0</v>
      </c>
      <c r="I48" s="14">
        <v>249</v>
      </c>
      <c r="J48" s="29">
        <v>0</v>
      </c>
      <c r="K48" s="137">
        <f>J48+I48</f>
        <v>249</v>
      </c>
      <c r="L48" s="42">
        <v>96707</v>
      </c>
      <c r="M48" s="43">
        <v>127455</v>
      </c>
      <c r="N48" s="43">
        <v>201731</v>
      </c>
      <c r="O48" s="43">
        <v>309215</v>
      </c>
      <c r="P48" s="43">
        <v>0</v>
      </c>
      <c r="Q48" s="43">
        <v>0</v>
      </c>
      <c r="R48" s="43">
        <v>0</v>
      </c>
      <c r="S48" s="44">
        <v>735108</v>
      </c>
      <c r="T48" s="115">
        <v>0</v>
      </c>
      <c r="U48" s="42">
        <v>66593.846153846156</v>
      </c>
      <c r="V48" s="43">
        <v>49945.384615384617</v>
      </c>
      <c r="W48" s="43">
        <v>1383</v>
      </c>
      <c r="X48" s="43">
        <v>3042</v>
      </c>
      <c r="Y48" s="43">
        <v>4866</v>
      </c>
      <c r="Z48" s="43">
        <v>1445</v>
      </c>
      <c r="AA48" s="43">
        <v>2119</v>
      </c>
      <c r="AB48" s="43">
        <v>700</v>
      </c>
      <c r="AC48" s="43">
        <v>2974</v>
      </c>
      <c r="AD48" s="50">
        <v>97556</v>
      </c>
      <c r="AE48" s="43">
        <v>10299</v>
      </c>
      <c r="AF48" s="43"/>
      <c r="AG48" s="43"/>
      <c r="AH48" s="43">
        <v>10000</v>
      </c>
      <c r="AI48" s="43">
        <v>800</v>
      </c>
      <c r="AJ48" s="43"/>
      <c r="AK48" s="43"/>
      <c r="AL48" s="43">
        <v>6614.7204</v>
      </c>
      <c r="AM48" s="43">
        <v>220</v>
      </c>
      <c r="AN48" s="43"/>
      <c r="AO48" s="43"/>
      <c r="AP48" s="43">
        <v>0</v>
      </c>
      <c r="AQ48" s="44">
        <v>258557.95116923077</v>
      </c>
      <c r="AR48" s="86">
        <v>2488</v>
      </c>
      <c r="AS48" s="81">
        <v>24147</v>
      </c>
      <c r="AT48" s="82">
        <v>14331</v>
      </c>
      <c r="AU48" s="82">
        <v>16471</v>
      </c>
      <c r="AV48" s="82">
        <v>15052</v>
      </c>
      <c r="AW48" s="82">
        <v>10142</v>
      </c>
      <c r="AX48" s="85">
        <v>55996</v>
      </c>
      <c r="AY48" s="74">
        <v>7</v>
      </c>
      <c r="AZ48" s="106"/>
      <c r="BA48" s="42">
        <v>10711.6086</v>
      </c>
      <c r="BB48" s="43"/>
      <c r="BC48" s="44">
        <v>10711.6086</v>
      </c>
      <c r="BD48" s="74">
        <v>32</v>
      </c>
      <c r="BE48" s="123">
        <v>0</v>
      </c>
      <c r="BF48" s="129">
        <v>0</v>
      </c>
      <c r="BG48" s="43">
        <v>15200</v>
      </c>
      <c r="BH48" s="169">
        <v>15200</v>
      </c>
      <c r="BI48" s="176">
        <v>1075573.5597692307</v>
      </c>
    </row>
    <row r="49" spans="1:61">
      <c r="A49" s="2" t="s">
        <v>42</v>
      </c>
      <c r="B49" s="11">
        <v>36.75</v>
      </c>
      <c r="C49" s="13">
        <v>57.5</v>
      </c>
      <c r="D49" s="13">
        <v>118</v>
      </c>
      <c r="E49" s="13">
        <v>205.5</v>
      </c>
      <c r="F49" s="13">
        <v>0</v>
      </c>
      <c r="G49" s="13">
        <v>0</v>
      </c>
      <c r="H49" s="13">
        <v>0</v>
      </c>
      <c r="I49" s="14">
        <v>417.75</v>
      </c>
      <c r="J49" s="29">
        <v>0</v>
      </c>
      <c r="K49" s="137">
        <f>J49+I49</f>
        <v>417.75</v>
      </c>
      <c r="L49" s="42">
        <v>122551</v>
      </c>
      <c r="M49" s="43">
        <v>198072</v>
      </c>
      <c r="N49" s="43">
        <v>350062</v>
      </c>
      <c r="O49" s="43">
        <v>552555</v>
      </c>
      <c r="P49" s="43">
        <v>0</v>
      </c>
      <c r="Q49" s="43">
        <v>0</v>
      </c>
      <c r="R49" s="43">
        <v>0</v>
      </c>
      <c r="S49" s="44">
        <v>1223240</v>
      </c>
      <c r="T49" s="115">
        <v>0</v>
      </c>
      <c r="U49" s="42">
        <v>66593.846153846156</v>
      </c>
      <c r="V49" s="43">
        <v>49945.384615384617</v>
      </c>
      <c r="W49" s="43">
        <v>1383</v>
      </c>
      <c r="X49" s="43">
        <v>3042</v>
      </c>
      <c r="Y49" s="43">
        <v>4866</v>
      </c>
      <c r="Z49" s="43">
        <v>1445</v>
      </c>
      <c r="AA49" s="43">
        <v>2119</v>
      </c>
      <c r="AB49" s="43">
        <v>700</v>
      </c>
      <c r="AC49" s="43">
        <v>2974</v>
      </c>
      <c r="AD49" s="50">
        <v>105097</v>
      </c>
      <c r="AE49" s="43">
        <v>27279</v>
      </c>
      <c r="AF49" s="43"/>
      <c r="AG49" s="43"/>
      <c r="AH49" s="43">
        <v>10000</v>
      </c>
      <c r="AI49" s="43">
        <v>800</v>
      </c>
      <c r="AJ49" s="43"/>
      <c r="AK49" s="43"/>
      <c r="AL49" s="43">
        <v>8332.527900000001</v>
      </c>
      <c r="AM49" s="43">
        <v>220</v>
      </c>
      <c r="AN49" s="43"/>
      <c r="AO49" s="43"/>
      <c r="AP49" s="43">
        <v>0</v>
      </c>
      <c r="AQ49" s="44">
        <v>284796.75866923074</v>
      </c>
      <c r="AR49" s="75">
        <v>2865.21</v>
      </c>
      <c r="AS49" s="81">
        <v>13897</v>
      </c>
      <c r="AT49" s="82">
        <v>15278</v>
      </c>
      <c r="AU49" s="83">
        <v>17566</v>
      </c>
      <c r="AV49" s="83">
        <v>16047</v>
      </c>
      <c r="AW49" s="83">
        <v>5837</v>
      </c>
      <c r="AX49" s="85">
        <v>54728</v>
      </c>
      <c r="AY49" s="105">
        <v>17</v>
      </c>
      <c r="AZ49" s="106"/>
      <c r="BA49" s="42">
        <v>26013.906600000002</v>
      </c>
      <c r="BB49" s="43"/>
      <c r="BC49" s="44">
        <v>26013.906600000002</v>
      </c>
      <c r="BD49" s="74">
        <v>91</v>
      </c>
      <c r="BE49" s="123">
        <v>0</v>
      </c>
      <c r="BF49" s="129">
        <v>0</v>
      </c>
      <c r="BG49" s="43">
        <v>43225</v>
      </c>
      <c r="BH49" s="169">
        <v>43225</v>
      </c>
      <c r="BI49" s="176">
        <v>1632003.6652692307</v>
      </c>
    </row>
    <row r="50" spans="1:61" ht="15.75" thickBot="1">
      <c r="A50" s="3" t="s">
        <v>43</v>
      </c>
      <c r="B50" s="11">
        <v>17.25</v>
      </c>
      <c r="C50" s="13">
        <v>22</v>
      </c>
      <c r="D50" s="13">
        <v>68</v>
      </c>
      <c r="E50" s="13">
        <v>153.5</v>
      </c>
      <c r="F50" s="13">
        <v>0</v>
      </c>
      <c r="G50" s="13">
        <v>0</v>
      </c>
      <c r="H50" s="13">
        <v>0</v>
      </c>
      <c r="I50" s="14">
        <v>260.75</v>
      </c>
      <c r="J50" s="29">
        <v>0</v>
      </c>
      <c r="K50" s="137">
        <f>J50+I50</f>
        <v>260.75</v>
      </c>
      <c r="L50" s="42">
        <v>57524</v>
      </c>
      <c r="M50" s="43">
        <v>75784</v>
      </c>
      <c r="N50" s="43">
        <v>201731</v>
      </c>
      <c r="O50" s="43">
        <v>412735</v>
      </c>
      <c r="P50" s="43">
        <v>0</v>
      </c>
      <c r="Q50" s="43">
        <v>0</v>
      </c>
      <c r="R50" s="43">
        <v>0</v>
      </c>
      <c r="S50" s="44">
        <v>747774</v>
      </c>
      <c r="T50" s="119">
        <v>0</v>
      </c>
      <c r="U50" s="52">
        <v>66593.846153846156</v>
      </c>
      <c r="V50" s="53">
        <v>49945.384615384617</v>
      </c>
      <c r="W50" s="43">
        <v>1383</v>
      </c>
      <c r="X50" s="54">
        <v>3042</v>
      </c>
      <c r="Y50" s="54">
        <v>4866</v>
      </c>
      <c r="Z50" s="54">
        <v>1445</v>
      </c>
      <c r="AA50" s="54">
        <v>2119</v>
      </c>
      <c r="AB50" s="54">
        <v>700</v>
      </c>
      <c r="AC50" s="53">
        <v>2974</v>
      </c>
      <c r="AD50" s="50">
        <v>105227</v>
      </c>
      <c r="AE50" s="53">
        <v>46278</v>
      </c>
      <c r="AF50" s="53"/>
      <c r="AG50" s="53"/>
      <c r="AH50" s="54">
        <v>10000</v>
      </c>
      <c r="AI50" s="43">
        <v>800</v>
      </c>
      <c r="AJ50" s="53"/>
      <c r="AK50" s="53">
        <v>13289</v>
      </c>
      <c r="AL50" s="53"/>
      <c r="AM50" s="53">
        <v>220</v>
      </c>
      <c r="AN50" s="53"/>
      <c r="AO50" s="53"/>
      <c r="AP50" s="53">
        <v>0</v>
      </c>
      <c r="AQ50" s="55">
        <v>308882.23076923075</v>
      </c>
      <c r="AR50" s="87">
        <v>1779.1666666666665</v>
      </c>
      <c r="AS50" s="88">
        <v>35283.8</v>
      </c>
      <c r="AT50" s="89">
        <v>10248</v>
      </c>
      <c r="AU50" s="90">
        <v>11782.666666666666</v>
      </c>
      <c r="AV50" s="91">
        <v>10764</v>
      </c>
      <c r="AW50" s="92">
        <v>14819</v>
      </c>
      <c r="AX50" s="93">
        <v>47613.666666666664</v>
      </c>
      <c r="AY50" s="74">
        <v>35</v>
      </c>
      <c r="AZ50" s="107"/>
      <c r="BA50" s="52">
        <v>53558.043000000005</v>
      </c>
      <c r="BB50" s="53"/>
      <c r="BC50" s="55">
        <v>53558.043000000005</v>
      </c>
      <c r="BD50" s="68">
        <v>55</v>
      </c>
      <c r="BE50" s="123">
        <v>0</v>
      </c>
      <c r="BF50" s="130">
        <v>0</v>
      </c>
      <c r="BG50" s="53">
        <v>26125</v>
      </c>
      <c r="BH50" s="170">
        <v>26125</v>
      </c>
      <c r="BI50" s="177">
        <v>1183952.9404358976</v>
      </c>
    </row>
    <row r="51" spans="1:61" ht="16.5" thickTop="1" thickBot="1">
      <c r="A51" s="4" t="s">
        <v>44</v>
      </c>
      <c r="B51" s="18">
        <f>SUM(B7:B50)</f>
        <v>1034</v>
      </c>
      <c r="C51" s="19">
        <f>SUM(C7:C50)</f>
        <v>1515</v>
      </c>
      <c r="D51" s="19">
        <f>SUM(D7:D50)</f>
        <v>3147.9</v>
      </c>
      <c r="E51" s="19">
        <f>SUM(E7:E50)</f>
        <v>6373.2</v>
      </c>
      <c r="F51" s="19">
        <f>SUM(F7:F50)</f>
        <v>0</v>
      </c>
      <c r="G51" s="19">
        <f>SUM(G7:G50)</f>
        <v>0</v>
      </c>
      <c r="H51" s="19">
        <f>SUM(H7:H50)</f>
        <v>0</v>
      </c>
      <c r="I51" s="20">
        <f>SUM(I7:I50)</f>
        <v>12070.1</v>
      </c>
      <c r="J51" s="19">
        <f>SUM(J7:J50)</f>
        <v>0</v>
      </c>
      <c r="K51" s="20">
        <f>SUM(K7:K50)</f>
        <v>12070.1</v>
      </c>
      <c r="L51" s="45">
        <v>3448098</v>
      </c>
      <c r="M51" s="46">
        <v>5218767</v>
      </c>
      <c r="N51" s="46">
        <v>9338655</v>
      </c>
      <c r="O51" s="46">
        <v>17136454</v>
      </c>
      <c r="P51" s="46">
        <v>0</v>
      </c>
      <c r="Q51" s="46">
        <v>0</v>
      </c>
      <c r="R51" s="46">
        <v>0</v>
      </c>
      <c r="S51" s="47">
        <v>35141974</v>
      </c>
      <c r="T51" s="117">
        <v>0</v>
      </c>
      <c r="U51" s="45">
        <v>2397378.4615384592</v>
      </c>
      <c r="V51" s="46">
        <v>1664846.1538461531</v>
      </c>
      <c r="W51" s="46">
        <v>60852</v>
      </c>
      <c r="X51" s="46">
        <v>133848</v>
      </c>
      <c r="Y51" s="46">
        <v>214104</v>
      </c>
      <c r="Z51" s="46">
        <v>63580</v>
      </c>
      <c r="AA51" s="46">
        <v>93236</v>
      </c>
      <c r="AB51" s="46">
        <v>30800</v>
      </c>
      <c r="AC51" s="46">
        <v>130856</v>
      </c>
      <c r="AD51" s="56">
        <v>4447721.5</v>
      </c>
      <c r="AE51" s="46">
        <v>767908</v>
      </c>
      <c r="AF51" s="46">
        <v>22500</v>
      </c>
      <c r="AG51" s="46">
        <v>6500</v>
      </c>
      <c r="AH51" s="46">
        <v>440000</v>
      </c>
      <c r="AI51" s="46">
        <v>37600</v>
      </c>
      <c r="AJ51" s="46">
        <v>103000</v>
      </c>
      <c r="AK51" s="46">
        <v>707566</v>
      </c>
      <c r="AL51" s="46">
        <v>40607.0313</v>
      </c>
      <c r="AM51" s="46">
        <v>9680</v>
      </c>
      <c r="AN51" s="46">
        <v>10000</v>
      </c>
      <c r="AO51" s="46">
        <v>474422.71900000004</v>
      </c>
      <c r="AP51" s="46">
        <v>829288.78500000027</v>
      </c>
      <c r="AQ51" s="47">
        <v>12686294.650684619</v>
      </c>
      <c r="AR51" s="94">
        <v>82129.536666666681</v>
      </c>
      <c r="AS51" s="95">
        <v>528269.8</v>
      </c>
      <c r="AT51" s="96">
        <v>425848.33333333337</v>
      </c>
      <c r="AU51" s="97">
        <v>489597.66666666674</v>
      </c>
      <c r="AV51" s="97">
        <v>447290.66666666663</v>
      </c>
      <c r="AW51" s="98">
        <v>221873</v>
      </c>
      <c r="AX51" s="99">
        <v>1584609.666666667</v>
      </c>
      <c r="AY51" s="70">
        <v>865.4</v>
      </c>
      <c r="AZ51" s="71">
        <v>0</v>
      </c>
      <c r="BA51" s="45">
        <v>1324260.8689199996</v>
      </c>
      <c r="BB51" s="46">
        <v>0</v>
      </c>
      <c r="BC51" s="47">
        <v>1324260.8689199996</v>
      </c>
      <c r="BD51" s="70">
        <v>2399</v>
      </c>
      <c r="BE51" s="124">
        <v>0</v>
      </c>
      <c r="BF51" s="131">
        <v>0</v>
      </c>
      <c r="BG51" s="46">
        <v>1139525</v>
      </c>
      <c r="BH51" s="121">
        <v>1139525</v>
      </c>
      <c r="BI51" s="178">
        <v>51876664.18627128</v>
      </c>
    </row>
    <row r="52" spans="1:61" ht="15.75" thickTop="1">
      <c r="A52" s="2" t="s">
        <v>45</v>
      </c>
      <c r="B52" s="148">
        <v>9</v>
      </c>
      <c r="C52" s="149">
        <v>12</v>
      </c>
      <c r="D52" s="13">
        <v>0</v>
      </c>
      <c r="E52" s="13">
        <v>0</v>
      </c>
      <c r="F52" s="13">
        <v>711.5</v>
      </c>
      <c r="G52" s="13">
        <v>232.5</v>
      </c>
      <c r="H52" s="13">
        <v>237.5</v>
      </c>
      <c r="I52" s="14">
        <v>1202.5</v>
      </c>
      <c r="J52" s="30">
        <v>305</v>
      </c>
      <c r="K52" s="137">
        <f>J52+I52</f>
        <v>1507.5</v>
      </c>
      <c r="L52" s="42">
        <v>30012</v>
      </c>
      <c r="M52" s="43">
        <v>41337</v>
      </c>
      <c r="N52" s="43">
        <v>0</v>
      </c>
      <c r="O52" s="43">
        <v>0</v>
      </c>
      <c r="P52" s="43">
        <v>2511993</v>
      </c>
      <c r="Q52" s="43">
        <v>1084947</v>
      </c>
      <c r="R52" s="43">
        <v>1141933</v>
      </c>
      <c r="S52" s="44">
        <v>4810222</v>
      </c>
      <c r="T52" s="115">
        <v>1464200</v>
      </c>
      <c r="U52" s="156">
        <v>166484.61538461538</v>
      </c>
      <c r="V52" s="54">
        <v>58269.61538461539</v>
      </c>
      <c r="W52" s="43">
        <v>2201</v>
      </c>
      <c r="X52" s="43">
        <v>5143</v>
      </c>
      <c r="Y52" s="43">
        <v>8737</v>
      </c>
      <c r="Z52" s="43">
        <v>4505</v>
      </c>
      <c r="AA52" s="43">
        <v>2119.35</v>
      </c>
      <c r="AB52" s="43">
        <v>800</v>
      </c>
      <c r="AC52" s="43">
        <v>2974</v>
      </c>
      <c r="AD52" s="50">
        <v>272343</v>
      </c>
      <c r="AE52" s="43">
        <v>201250</v>
      </c>
      <c r="AF52" s="43"/>
      <c r="AG52" s="43"/>
      <c r="AH52" s="54">
        <v>10000</v>
      </c>
      <c r="AI52" s="54">
        <v>800</v>
      </c>
      <c r="AJ52" s="54"/>
      <c r="AK52" s="54"/>
      <c r="AL52" s="54"/>
      <c r="AM52" s="54">
        <v>2030</v>
      </c>
      <c r="AN52" s="54">
        <v>55609</v>
      </c>
      <c r="AO52" s="54"/>
      <c r="AP52" s="54">
        <v>0</v>
      </c>
      <c r="AQ52" s="44">
        <v>793265.58076923073</v>
      </c>
      <c r="AR52" s="86">
        <v>11273</v>
      </c>
      <c r="AS52" s="81">
        <v>112560</v>
      </c>
      <c r="AT52" s="82">
        <v>64932</v>
      </c>
      <c r="AU52" s="82">
        <v>74627</v>
      </c>
      <c r="AV52" s="82">
        <v>68202</v>
      </c>
      <c r="AW52" s="82">
        <v>47275</v>
      </c>
      <c r="AX52" s="80">
        <v>255036</v>
      </c>
      <c r="AY52" s="74">
        <v>0</v>
      </c>
      <c r="AZ52" s="66">
        <v>42</v>
      </c>
      <c r="BA52" s="48">
        <v>0</v>
      </c>
      <c r="BB52" s="49">
        <v>168532.56</v>
      </c>
      <c r="BC52" s="51">
        <v>168532.56</v>
      </c>
      <c r="BD52" s="74">
        <v>0</v>
      </c>
      <c r="BE52" s="125">
        <v>110</v>
      </c>
      <c r="BF52" s="132">
        <v>56430</v>
      </c>
      <c r="BG52" s="54">
        <v>0</v>
      </c>
      <c r="BH52" s="171">
        <v>56430</v>
      </c>
      <c r="BI52" s="176">
        <v>7547686.14076923</v>
      </c>
    </row>
    <row r="53" spans="1:61" ht="15.75" thickBot="1">
      <c r="A53" s="5" t="s">
        <v>46</v>
      </c>
      <c r="B53" s="147">
        <v>27.5</v>
      </c>
      <c r="C53" s="150">
        <v>30</v>
      </c>
      <c r="D53" s="13">
        <v>56.5</v>
      </c>
      <c r="E53" s="13">
        <v>113</v>
      </c>
      <c r="F53" s="13">
        <v>615.5</v>
      </c>
      <c r="G53" s="13">
        <v>206.5</v>
      </c>
      <c r="H53" s="13">
        <v>190.5</v>
      </c>
      <c r="I53" s="14">
        <v>1239.5</v>
      </c>
      <c r="J53" s="31">
        <v>168</v>
      </c>
      <c r="K53" s="137">
        <f>J53+I53</f>
        <v>1407.5</v>
      </c>
      <c r="L53" s="42">
        <v>91705</v>
      </c>
      <c r="M53" s="43">
        <v>103342</v>
      </c>
      <c r="N53" s="43">
        <v>167615</v>
      </c>
      <c r="O53" s="43">
        <v>303838</v>
      </c>
      <c r="P53" s="43">
        <v>2173059</v>
      </c>
      <c r="Q53" s="43">
        <v>963620</v>
      </c>
      <c r="R53" s="43">
        <v>915951</v>
      </c>
      <c r="S53" s="44">
        <v>4719130</v>
      </c>
      <c r="T53" s="120">
        <v>866246</v>
      </c>
      <c r="U53" s="52">
        <v>166484.61538461538</v>
      </c>
      <c r="V53" s="53">
        <v>58269.61538461539</v>
      </c>
      <c r="W53" s="58">
        <v>2201</v>
      </c>
      <c r="X53" s="58">
        <v>5143</v>
      </c>
      <c r="Y53" s="58">
        <v>8737</v>
      </c>
      <c r="Z53" s="58">
        <v>4505</v>
      </c>
      <c r="AA53" s="58">
        <v>2119.35</v>
      </c>
      <c r="AB53" s="58">
        <v>800</v>
      </c>
      <c r="AC53" s="43">
        <v>2974</v>
      </c>
      <c r="AD53" s="50">
        <v>261113</v>
      </c>
      <c r="AE53" s="43">
        <v>167188</v>
      </c>
      <c r="AF53" s="43"/>
      <c r="AG53" s="43">
        <v>1000</v>
      </c>
      <c r="AH53" s="54">
        <v>10000</v>
      </c>
      <c r="AI53" s="53">
        <v>800</v>
      </c>
      <c r="AJ53" s="53"/>
      <c r="AK53" s="53">
        <v>79634</v>
      </c>
      <c r="AL53" s="53">
        <v>53417.614199999996</v>
      </c>
      <c r="AM53" s="53">
        <v>2030</v>
      </c>
      <c r="AN53" s="53"/>
      <c r="AO53" s="53"/>
      <c r="AP53" s="53">
        <v>0</v>
      </c>
      <c r="AQ53" s="44">
        <v>826416.19496923068</v>
      </c>
      <c r="AR53" s="100">
        <v>12943</v>
      </c>
      <c r="AS53" s="101">
        <v>79869</v>
      </c>
      <c r="AT53" s="89">
        <v>74552</v>
      </c>
      <c r="AU53" s="90">
        <v>85717</v>
      </c>
      <c r="AV53" s="90">
        <v>78305</v>
      </c>
      <c r="AW53" s="102">
        <v>33545</v>
      </c>
      <c r="AX53" s="93">
        <v>272119</v>
      </c>
      <c r="AY53" s="72">
        <v>11</v>
      </c>
      <c r="AZ53" s="73">
        <v>44</v>
      </c>
      <c r="BA53" s="52">
        <v>16832.5278</v>
      </c>
      <c r="BB53" s="53">
        <v>176557.91999999998</v>
      </c>
      <c r="BC53" s="55">
        <v>193390.4478</v>
      </c>
      <c r="BD53" s="74">
        <v>40</v>
      </c>
      <c r="BE53" s="126">
        <v>143</v>
      </c>
      <c r="BF53" s="130">
        <v>73359</v>
      </c>
      <c r="BG53" s="53">
        <v>19000</v>
      </c>
      <c r="BH53" s="170">
        <v>92359</v>
      </c>
      <c r="BI53" s="177">
        <v>6969660.6427692305</v>
      </c>
    </row>
    <row r="54" spans="1:61" ht="16.5" thickTop="1" thickBot="1">
      <c r="A54" s="4" t="s">
        <v>47</v>
      </c>
      <c r="B54" s="18">
        <f>B53+B52</f>
        <v>36.5</v>
      </c>
      <c r="C54" s="19">
        <f>C53+C52</f>
        <v>42</v>
      </c>
      <c r="D54" s="19">
        <f>D53+D52</f>
        <v>56.5</v>
      </c>
      <c r="E54" s="19">
        <f>E53+E52</f>
        <v>113</v>
      </c>
      <c r="F54" s="19">
        <f>F53+F52</f>
        <v>1327</v>
      </c>
      <c r="G54" s="19">
        <f>G53+G52</f>
        <v>439</v>
      </c>
      <c r="H54" s="19">
        <f>H53+H52</f>
        <v>428</v>
      </c>
      <c r="I54" s="20">
        <f>I53+I52</f>
        <v>2442</v>
      </c>
      <c r="J54" s="19">
        <f>J53+J52</f>
        <v>473</v>
      </c>
      <c r="K54" s="20">
        <f>K53+K52</f>
        <v>2915</v>
      </c>
      <c r="L54" s="45">
        <v>121717</v>
      </c>
      <c r="M54" s="46">
        <v>144679</v>
      </c>
      <c r="N54" s="46">
        <v>167615</v>
      </c>
      <c r="O54" s="46">
        <v>303838</v>
      </c>
      <c r="P54" s="46">
        <v>4685052</v>
      </c>
      <c r="Q54" s="46">
        <v>2048567</v>
      </c>
      <c r="R54" s="46">
        <v>2057884</v>
      </c>
      <c r="S54" s="47">
        <v>9529352</v>
      </c>
      <c r="T54" s="117">
        <v>2330446</v>
      </c>
      <c r="U54" s="45">
        <v>332969.23076923075</v>
      </c>
      <c r="V54" s="46">
        <v>116539.23076923078</v>
      </c>
      <c r="W54" s="46">
        <v>4402</v>
      </c>
      <c r="X54" s="46">
        <v>10286</v>
      </c>
      <c r="Y54" s="46">
        <v>17474</v>
      </c>
      <c r="Z54" s="46">
        <v>9010</v>
      </c>
      <c r="AA54" s="46">
        <v>4238.7</v>
      </c>
      <c r="AB54" s="46">
        <v>1600</v>
      </c>
      <c r="AC54" s="46">
        <v>5948</v>
      </c>
      <c r="AD54" s="154">
        <v>533456</v>
      </c>
      <c r="AE54" s="97">
        <v>368438</v>
      </c>
      <c r="AF54" s="97">
        <v>0</v>
      </c>
      <c r="AG54" s="97">
        <v>1000</v>
      </c>
      <c r="AH54" s="97">
        <v>20000</v>
      </c>
      <c r="AI54" s="97">
        <v>1600</v>
      </c>
      <c r="AJ54" s="46">
        <v>0</v>
      </c>
      <c r="AK54" s="46">
        <v>79634</v>
      </c>
      <c r="AL54" s="46">
        <v>53417.614199999996</v>
      </c>
      <c r="AM54" s="46">
        <v>4060</v>
      </c>
      <c r="AN54" s="46">
        <v>55609</v>
      </c>
      <c r="AO54" s="46">
        <v>0</v>
      </c>
      <c r="AP54" s="46">
        <v>0</v>
      </c>
      <c r="AQ54" s="47">
        <v>1619681.7757384614</v>
      </c>
      <c r="AR54" s="94">
        <v>24216</v>
      </c>
      <c r="AS54" s="95">
        <v>192429</v>
      </c>
      <c r="AT54" s="96">
        <v>139484</v>
      </c>
      <c r="AU54" s="97">
        <v>160344</v>
      </c>
      <c r="AV54" s="97">
        <v>146507</v>
      </c>
      <c r="AW54" s="98">
        <v>80820</v>
      </c>
      <c r="AX54" s="99">
        <v>527155</v>
      </c>
      <c r="AY54" s="70">
        <v>11</v>
      </c>
      <c r="AZ54" s="71">
        <v>86</v>
      </c>
      <c r="BA54" s="45">
        <v>16832.5278</v>
      </c>
      <c r="BB54" s="46">
        <v>345090.48</v>
      </c>
      <c r="BC54" s="47">
        <v>361923.0078</v>
      </c>
      <c r="BD54" s="70">
        <v>40</v>
      </c>
      <c r="BE54" s="124">
        <v>253</v>
      </c>
      <c r="BF54" s="131">
        <v>129789</v>
      </c>
      <c r="BG54" s="46">
        <v>19000</v>
      </c>
      <c r="BH54" s="121">
        <v>148789</v>
      </c>
      <c r="BI54" s="178">
        <v>14517346.783538461</v>
      </c>
    </row>
    <row r="55" spans="1:61" ht="15.75" thickTop="1">
      <c r="A55" s="1" t="s">
        <v>48</v>
      </c>
      <c r="B55" s="11">
        <v>0</v>
      </c>
      <c r="C55" s="13">
        <v>0</v>
      </c>
      <c r="D55" s="13">
        <v>0</v>
      </c>
      <c r="E55" s="13">
        <v>0</v>
      </c>
      <c r="F55" s="13">
        <v>553</v>
      </c>
      <c r="G55" s="13">
        <v>190</v>
      </c>
      <c r="H55" s="13">
        <v>176.5</v>
      </c>
      <c r="I55" s="14">
        <v>919.5</v>
      </c>
      <c r="J55" s="13">
        <v>156</v>
      </c>
      <c r="K55" s="137">
        <f>J55+I55</f>
        <v>1075.5</v>
      </c>
      <c r="L55" s="42">
        <v>0</v>
      </c>
      <c r="M55" s="43">
        <v>0</v>
      </c>
      <c r="N55" s="43">
        <v>0</v>
      </c>
      <c r="O55" s="43">
        <v>0</v>
      </c>
      <c r="P55" s="43">
        <v>1952399</v>
      </c>
      <c r="Q55" s="43">
        <v>886623</v>
      </c>
      <c r="R55" s="43">
        <v>848637</v>
      </c>
      <c r="S55" s="44">
        <v>3687659</v>
      </c>
      <c r="T55" s="116">
        <v>609605</v>
      </c>
      <c r="U55" s="42">
        <v>166484.61538461538</v>
      </c>
      <c r="V55" s="43">
        <v>58269.61538461539</v>
      </c>
      <c r="W55" s="43">
        <v>2201</v>
      </c>
      <c r="X55" s="43">
        <v>5143</v>
      </c>
      <c r="Y55" s="43">
        <v>8737</v>
      </c>
      <c r="Z55" s="43">
        <v>4505</v>
      </c>
      <c r="AA55" s="43">
        <v>2119.35</v>
      </c>
      <c r="AB55" s="43">
        <v>800</v>
      </c>
      <c r="AC55" s="43">
        <v>2974</v>
      </c>
      <c r="AD55" s="155">
        <v>185037.45833333331</v>
      </c>
      <c r="AE55" s="83">
        <v>119305</v>
      </c>
      <c r="AF55" s="83"/>
      <c r="AG55" s="83"/>
      <c r="AH55" s="83">
        <v>0</v>
      </c>
      <c r="AI55" s="83">
        <v>800</v>
      </c>
      <c r="AJ55" s="43"/>
      <c r="AK55" s="43">
        <v>546322</v>
      </c>
      <c r="AL55" s="43"/>
      <c r="AM55" s="43">
        <v>2030</v>
      </c>
      <c r="AN55" s="43"/>
      <c r="AO55" s="43"/>
      <c r="AP55" s="43">
        <v>0</v>
      </c>
      <c r="AQ55" s="44">
        <v>1104728.0391025641</v>
      </c>
      <c r="AR55" s="86">
        <v>13203</v>
      </c>
      <c r="AS55" s="76">
        <v>83933</v>
      </c>
      <c r="AT55" s="82">
        <v>76049</v>
      </c>
      <c r="AU55" s="82">
        <v>87404</v>
      </c>
      <c r="AV55" s="82">
        <v>79878</v>
      </c>
      <c r="AW55" s="82">
        <v>35252</v>
      </c>
      <c r="AX55" s="85">
        <v>278583</v>
      </c>
      <c r="AY55" s="108"/>
      <c r="AZ55" s="109">
        <v>98</v>
      </c>
      <c r="BA55" s="42">
        <v>0</v>
      </c>
      <c r="BB55" s="57">
        <v>393242.63999999996</v>
      </c>
      <c r="BC55" s="44">
        <v>393242.63999999996</v>
      </c>
      <c r="BD55" s="122">
        <v>0</v>
      </c>
      <c r="BE55" s="127">
        <v>263</v>
      </c>
      <c r="BF55" s="129">
        <v>134919</v>
      </c>
      <c r="BG55" s="43">
        <v>0</v>
      </c>
      <c r="BH55" s="169">
        <v>134919</v>
      </c>
      <c r="BI55" s="179">
        <v>6208736.6791025633</v>
      </c>
    </row>
    <row r="56" spans="1:61">
      <c r="A56" s="1" t="s">
        <v>49</v>
      </c>
      <c r="B56" s="11">
        <v>0</v>
      </c>
      <c r="C56" s="13">
        <v>0</v>
      </c>
      <c r="D56" s="13">
        <v>0</v>
      </c>
      <c r="E56" s="13">
        <v>0</v>
      </c>
      <c r="F56" s="13">
        <v>647.5</v>
      </c>
      <c r="G56" s="13">
        <v>204.5</v>
      </c>
      <c r="H56" s="13">
        <v>186</v>
      </c>
      <c r="I56" s="14">
        <v>1038</v>
      </c>
      <c r="J56" s="30">
        <v>79</v>
      </c>
      <c r="K56" s="137">
        <f>J56+I56</f>
        <v>1117</v>
      </c>
      <c r="L56" s="42">
        <v>0</v>
      </c>
      <c r="M56" s="43">
        <v>0</v>
      </c>
      <c r="N56" s="43">
        <v>0</v>
      </c>
      <c r="O56" s="43">
        <v>0</v>
      </c>
      <c r="P56" s="43">
        <v>2286037</v>
      </c>
      <c r="Q56" s="43">
        <v>954287</v>
      </c>
      <c r="R56" s="43">
        <v>894314</v>
      </c>
      <c r="S56" s="44">
        <v>4134638</v>
      </c>
      <c r="T56" s="116">
        <v>609605</v>
      </c>
      <c r="U56" s="42">
        <v>166484.61538461538</v>
      </c>
      <c r="V56" s="43">
        <v>58269.61538461539</v>
      </c>
      <c r="W56" s="43">
        <v>2201</v>
      </c>
      <c r="X56" s="43">
        <v>5143</v>
      </c>
      <c r="Y56" s="43">
        <v>8737</v>
      </c>
      <c r="Z56" s="43">
        <v>4505</v>
      </c>
      <c r="AA56" s="43">
        <v>2119.35</v>
      </c>
      <c r="AB56" s="43">
        <v>800</v>
      </c>
      <c r="AC56" s="43">
        <v>2974</v>
      </c>
      <c r="AD56" s="155">
        <v>176011</v>
      </c>
      <c r="AE56" s="83">
        <v>94160</v>
      </c>
      <c r="AF56" s="83"/>
      <c r="AG56" s="83"/>
      <c r="AH56" s="83">
        <v>0</v>
      </c>
      <c r="AI56" s="83">
        <v>800</v>
      </c>
      <c r="AJ56" s="43"/>
      <c r="AK56" s="43">
        <v>114944</v>
      </c>
      <c r="AL56" s="43"/>
      <c r="AM56" s="43">
        <v>2030</v>
      </c>
      <c r="AN56" s="43"/>
      <c r="AO56" s="43"/>
      <c r="AP56" s="43">
        <v>0</v>
      </c>
      <c r="AQ56" s="44">
        <v>639178.58076923073</v>
      </c>
      <c r="AR56" s="86">
        <v>11923</v>
      </c>
      <c r="AS56" s="81">
        <v>134162</v>
      </c>
      <c r="AT56" s="82">
        <v>68676</v>
      </c>
      <c r="AU56" s="82">
        <v>78930</v>
      </c>
      <c r="AV56" s="82">
        <v>72134</v>
      </c>
      <c r="AW56" s="82">
        <v>56348</v>
      </c>
      <c r="AX56" s="85">
        <v>276088</v>
      </c>
      <c r="AY56" s="108"/>
      <c r="AZ56" s="65">
        <v>106</v>
      </c>
      <c r="BA56" s="42">
        <v>0</v>
      </c>
      <c r="BB56" s="43">
        <v>425344.07999999996</v>
      </c>
      <c r="BC56" s="44">
        <v>425344.07999999996</v>
      </c>
      <c r="BD56" s="74">
        <v>0</v>
      </c>
      <c r="BE56" s="125">
        <v>538</v>
      </c>
      <c r="BF56" s="129">
        <v>275994</v>
      </c>
      <c r="BG56" s="43">
        <v>0</v>
      </c>
      <c r="BH56" s="169">
        <v>275994</v>
      </c>
      <c r="BI56" s="179">
        <v>6360847.6607692307</v>
      </c>
    </row>
    <row r="57" spans="1:61">
      <c r="A57" s="2" t="s">
        <v>50</v>
      </c>
      <c r="B57" s="11">
        <v>0</v>
      </c>
      <c r="C57" s="13">
        <v>0</v>
      </c>
      <c r="D57" s="13">
        <v>0</v>
      </c>
      <c r="E57" s="13">
        <v>0</v>
      </c>
      <c r="F57" s="13">
        <v>524.5</v>
      </c>
      <c r="G57" s="13">
        <v>182.5</v>
      </c>
      <c r="H57" s="13">
        <v>174</v>
      </c>
      <c r="I57" s="14">
        <v>881</v>
      </c>
      <c r="J57" s="32">
        <v>154</v>
      </c>
      <c r="K57" s="137">
        <f>J57+I57</f>
        <v>1035</v>
      </c>
      <c r="L57" s="42">
        <v>0</v>
      </c>
      <c r="M57" s="43">
        <v>0</v>
      </c>
      <c r="N57" s="43">
        <v>0</v>
      </c>
      <c r="O57" s="43">
        <v>0</v>
      </c>
      <c r="P57" s="43">
        <v>1851778</v>
      </c>
      <c r="Q57" s="43">
        <v>851625</v>
      </c>
      <c r="R57" s="43">
        <v>836616</v>
      </c>
      <c r="S57" s="44">
        <v>3540019</v>
      </c>
      <c r="T57" s="115">
        <v>744643</v>
      </c>
      <c r="U57" s="42">
        <v>166484.61538461538</v>
      </c>
      <c r="V57" s="43">
        <v>58269.61538461539</v>
      </c>
      <c r="W57" s="43">
        <v>2201</v>
      </c>
      <c r="X57" s="43">
        <v>5143</v>
      </c>
      <c r="Y57" s="43">
        <v>8737</v>
      </c>
      <c r="Z57" s="43">
        <v>4505</v>
      </c>
      <c r="AA57" s="43">
        <v>2119.35</v>
      </c>
      <c r="AB57" s="43">
        <v>800</v>
      </c>
      <c r="AC57" s="43">
        <v>2974</v>
      </c>
      <c r="AD57" s="155">
        <v>138019</v>
      </c>
      <c r="AE57" s="83">
        <v>187250</v>
      </c>
      <c r="AF57" s="83"/>
      <c r="AG57" s="83"/>
      <c r="AH57" s="83">
        <v>0</v>
      </c>
      <c r="AI57" s="83">
        <v>800</v>
      </c>
      <c r="AJ57" s="43"/>
      <c r="AK57" s="43"/>
      <c r="AL57" s="43"/>
      <c r="AM57" s="43">
        <v>2030</v>
      </c>
      <c r="AN57" s="43"/>
      <c r="AO57" s="43"/>
      <c r="AP57" s="43">
        <v>0</v>
      </c>
      <c r="AQ57" s="44">
        <v>579332.58076923073</v>
      </c>
      <c r="AR57" s="86">
        <v>8299</v>
      </c>
      <c r="AS57" s="81">
        <v>72301</v>
      </c>
      <c r="AT57" s="82">
        <v>47802</v>
      </c>
      <c r="AU57" s="83">
        <v>54961.666666666664</v>
      </c>
      <c r="AV57" s="83">
        <v>50209</v>
      </c>
      <c r="AW57" s="84">
        <v>30366</v>
      </c>
      <c r="AX57" s="85">
        <v>183338.66666666666</v>
      </c>
      <c r="AY57" s="110"/>
      <c r="AZ57" s="111">
        <v>91</v>
      </c>
      <c r="BA57" s="42">
        <v>0</v>
      </c>
      <c r="BB57" s="43">
        <v>365153.88</v>
      </c>
      <c r="BC57" s="44">
        <v>365153.88</v>
      </c>
      <c r="BD57" s="74">
        <v>0</v>
      </c>
      <c r="BE57" s="125">
        <v>237</v>
      </c>
      <c r="BF57" s="129">
        <v>121581</v>
      </c>
      <c r="BG57" s="43">
        <v>0</v>
      </c>
      <c r="BH57" s="169">
        <v>121581</v>
      </c>
      <c r="BI57" s="176">
        <v>5534068.1274358975</v>
      </c>
    </row>
    <row r="58" spans="1:61">
      <c r="A58" s="2" t="s">
        <v>51</v>
      </c>
      <c r="B58" s="11">
        <v>0</v>
      </c>
      <c r="C58" s="13">
        <v>0</v>
      </c>
      <c r="D58" s="13">
        <v>0</v>
      </c>
      <c r="E58" s="13">
        <v>0</v>
      </c>
      <c r="F58" s="13">
        <v>622</v>
      </c>
      <c r="G58" s="13">
        <v>201</v>
      </c>
      <c r="H58" s="13">
        <v>202</v>
      </c>
      <c r="I58" s="14">
        <v>1025</v>
      </c>
      <c r="J58" s="30">
        <v>168</v>
      </c>
      <c r="K58" s="137">
        <f>J58+I58</f>
        <v>1193</v>
      </c>
      <c r="L58" s="42">
        <v>0</v>
      </c>
      <c r="M58" s="43">
        <v>0</v>
      </c>
      <c r="N58" s="43">
        <v>0</v>
      </c>
      <c r="O58" s="43">
        <v>0</v>
      </c>
      <c r="P58" s="43">
        <v>2196008</v>
      </c>
      <c r="Q58" s="43">
        <v>937954</v>
      </c>
      <c r="R58" s="43">
        <v>971244</v>
      </c>
      <c r="S58" s="44">
        <v>4105206</v>
      </c>
      <c r="T58" s="115">
        <v>940146</v>
      </c>
      <c r="U58" s="42">
        <v>166484.61538461538</v>
      </c>
      <c r="V58" s="43">
        <v>58269.61538461539</v>
      </c>
      <c r="W58" s="43">
        <v>2201</v>
      </c>
      <c r="X58" s="43">
        <v>5143</v>
      </c>
      <c r="Y58" s="43">
        <v>8737</v>
      </c>
      <c r="Z58" s="43">
        <v>4505</v>
      </c>
      <c r="AA58" s="43">
        <v>2119.35</v>
      </c>
      <c r="AB58" s="43">
        <v>800</v>
      </c>
      <c r="AC58" s="43">
        <v>2974</v>
      </c>
      <c r="AD58" s="155">
        <v>138019</v>
      </c>
      <c r="AE58" s="83">
        <v>226038</v>
      </c>
      <c r="AF58" s="83"/>
      <c r="AG58" s="83"/>
      <c r="AH58" s="83">
        <v>0</v>
      </c>
      <c r="AI58" s="83">
        <v>1600</v>
      </c>
      <c r="AJ58" s="43"/>
      <c r="AK58" s="43">
        <v>177718</v>
      </c>
      <c r="AL58" s="43"/>
      <c r="AM58" s="43">
        <v>2030</v>
      </c>
      <c r="AN58" s="43"/>
      <c r="AO58" s="43"/>
      <c r="AP58" s="43">
        <v>0</v>
      </c>
      <c r="AQ58" s="44">
        <v>796638.58076923073</v>
      </c>
      <c r="AR58" s="86">
        <v>11939</v>
      </c>
      <c r="AS58" s="81">
        <v>106057</v>
      </c>
      <c r="AT58" s="82">
        <v>68769</v>
      </c>
      <c r="AU58" s="83">
        <v>79068</v>
      </c>
      <c r="AV58" s="83">
        <v>72231</v>
      </c>
      <c r="AW58" s="84">
        <v>44544</v>
      </c>
      <c r="AX58" s="85">
        <v>264612</v>
      </c>
      <c r="AY58" s="110"/>
      <c r="AZ58" s="66">
        <v>89</v>
      </c>
      <c r="BA58" s="42">
        <v>0</v>
      </c>
      <c r="BB58" s="43">
        <v>357128.51999999996</v>
      </c>
      <c r="BC58" s="44">
        <v>357128.51999999996</v>
      </c>
      <c r="BD58" s="74">
        <v>0</v>
      </c>
      <c r="BE58" s="125">
        <v>237</v>
      </c>
      <c r="BF58" s="129">
        <v>121581</v>
      </c>
      <c r="BG58" s="43">
        <v>0</v>
      </c>
      <c r="BH58" s="169">
        <v>121581</v>
      </c>
      <c r="BI58" s="176">
        <v>6585312.10076923</v>
      </c>
    </row>
    <row r="59" spans="1:61">
      <c r="A59" s="2" t="s">
        <v>52</v>
      </c>
      <c r="B59" s="11">
        <v>0</v>
      </c>
      <c r="C59" s="13">
        <v>0</v>
      </c>
      <c r="D59" s="13">
        <v>0</v>
      </c>
      <c r="E59" s="13">
        <v>0</v>
      </c>
      <c r="F59" s="13">
        <v>511</v>
      </c>
      <c r="G59" s="13">
        <v>160</v>
      </c>
      <c r="H59" s="13">
        <v>165.5</v>
      </c>
      <c r="I59" s="14">
        <v>836.5</v>
      </c>
      <c r="J59" s="32">
        <v>0</v>
      </c>
      <c r="K59" s="137">
        <f>J59+I59</f>
        <v>836.5</v>
      </c>
      <c r="L59" s="42">
        <v>0</v>
      </c>
      <c r="M59" s="43">
        <v>0</v>
      </c>
      <c r="N59" s="43">
        <v>0</v>
      </c>
      <c r="O59" s="43">
        <v>0</v>
      </c>
      <c r="P59" s="43">
        <v>1804116</v>
      </c>
      <c r="Q59" s="43">
        <v>746630</v>
      </c>
      <c r="R59" s="43">
        <v>795747</v>
      </c>
      <c r="S59" s="44">
        <v>3346493</v>
      </c>
      <c r="T59" s="115">
        <v>0</v>
      </c>
      <c r="U59" s="42">
        <v>166484.61538461538</v>
      </c>
      <c r="V59" s="43">
        <v>58269.61538461539</v>
      </c>
      <c r="W59" s="43">
        <v>2201</v>
      </c>
      <c r="X59" s="43">
        <v>5143</v>
      </c>
      <c r="Y59" s="43">
        <v>8737</v>
      </c>
      <c r="Z59" s="43">
        <v>4505</v>
      </c>
      <c r="AA59" s="43">
        <v>2119.35</v>
      </c>
      <c r="AB59" s="43">
        <v>800</v>
      </c>
      <c r="AC59" s="43">
        <v>2974</v>
      </c>
      <c r="AD59" s="50">
        <v>138019</v>
      </c>
      <c r="AE59" s="43">
        <v>0</v>
      </c>
      <c r="AF59" s="43"/>
      <c r="AG59" s="43">
        <v>2000</v>
      </c>
      <c r="AH59" s="43">
        <v>0</v>
      </c>
      <c r="AI59" s="43">
        <v>800</v>
      </c>
      <c r="AJ59" s="43"/>
      <c r="AK59" s="43"/>
      <c r="AL59" s="43"/>
      <c r="AM59" s="43">
        <v>2030</v>
      </c>
      <c r="AN59" s="43">
        <v>15000</v>
      </c>
      <c r="AO59" s="43"/>
      <c r="AP59" s="43">
        <v>0</v>
      </c>
      <c r="AQ59" s="44">
        <v>409082.58076923073</v>
      </c>
      <c r="AR59" s="86">
        <v>5231.98</v>
      </c>
      <c r="AS59" s="81">
        <v>45972</v>
      </c>
      <c r="AT59" s="82">
        <v>30136</v>
      </c>
      <c r="AU59" s="83">
        <v>34650</v>
      </c>
      <c r="AV59" s="83">
        <v>31653</v>
      </c>
      <c r="AW59" s="84">
        <v>19308</v>
      </c>
      <c r="AX59" s="85">
        <v>115747</v>
      </c>
      <c r="AY59" s="110"/>
      <c r="AZ59" s="111">
        <v>39</v>
      </c>
      <c r="BA59" s="42">
        <v>0</v>
      </c>
      <c r="BB59" s="43">
        <v>156494.52</v>
      </c>
      <c r="BC59" s="44">
        <v>156494.52</v>
      </c>
      <c r="BD59" s="74">
        <v>0</v>
      </c>
      <c r="BE59" s="125">
        <v>190</v>
      </c>
      <c r="BF59" s="129">
        <v>97470</v>
      </c>
      <c r="BG59" s="43">
        <v>0</v>
      </c>
      <c r="BH59" s="169">
        <v>97470</v>
      </c>
      <c r="BI59" s="176">
        <v>4125287.1007692306</v>
      </c>
    </row>
    <row r="60" spans="1:61" ht="15.75" thickBot="1">
      <c r="A60" s="3" t="s">
        <v>53</v>
      </c>
      <c r="B60" s="11">
        <v>0</v>
      </c>
      <c r="C60" s="13">
        <v>0</v>
      </c>
      <c r="D60" s="13">
        <v>0</v>
      </c>
      <c r="E60" s="13">
        <v>0</v>
      </c>
      <c r="F60" s="13">
        <v>914.5</v>
      </c>
      <c r="G60" s="13">
        <v>296.5</v>
      </c>
      <c r="H60" s="13">
        <v>306.5</v>
      </c>
      <c r="I60" s="14">
        <v>1517.5</v>
      </c>
      <c r="J60" s="28">
        <v>443</v>
      </c>
      <c r="K60" s="137">
        <f>J60+I60</f>
        <v>1960.5</v>
      </c>
      <c r="L60" s="42">
        <v>0</v>
      </c>
      <c r="M60" s="43">
        <v>0</v>
      </c>
      <c r="N60" s="43">
        <v>0</v>
      </c>
      <c r="O60" s="43">
        <v>0</v>
      </c>
      <c r="P60" s="43">
        <v>3228697</v>
      </c>
      <c r="Q60" s="43">
        <v>1383599</v>
      </c>
      <c r="R60" s="43">
        <v>1473695</v>
      </c>
      <c r="S60" s="44">
        <v>6085991</v>
      </c>
      <c r="T60" s="119">
        <v>2242300</v>
      </c>
      <c r="U60" s="52">
        <v>166484.61538461538</v>
      </c>
      <c r="V60" s="53">
        <v>58269.61538461539</v>
      </c>
      <c r="W60" s="53">
        <v>2201</v>
      </c>
      <c r="X60" s="43">
        <v>5143</v>
      </c>
      <c r="Y60" s="43">
        <v>8737</v>
      </c>
      <c r="Z60" s="54">
        <v>4505</v>
      </c>
      <c r="AA60" s="54">
        <v>2119.35</v>
      </c>
      <c r="AB60" s="54">
        <v>800</v>
      </c>
      <c r="AC60" s="53">
        <v>2974</v>
      </c>
      <c r="AD60" s="59">
        <v>179428</v>
      </c>
      <c r="AE60" s="53">
        <v>41730</v>
      </c>
      <c r="AF60" s="53"/>
      <c r="AG60" s="53"/>
      <c r="AH60" s="54">
        <v>0</v>
      </c>
      <c r="AI60" s="43">
        <v>800</v>
      </c>
      <c r="AJ60" s="53">
        <v>44000</v>
      </c>
      <c r="AK60" s="53"/>
      <c r="AL60" s="53"/>
      <c r="AM60" s="53">
        <v>2030</v>
      </c>
      <c r="AN60" s="53"/>
      <c r="AO60" s="53"/>
      <c r="AP60" s="53">
        <v>0</v>
      </c>
      <c r="AQ60" s="55">
        <v>519221.58076923073</v>
      </c>
      <c r="AR60" s="87">
        <v>14774</v>
      </c>
      <c r="AS60" s="88">
        <v>55972</v>
      </c>
      <c r="AT60" s="82">
        <v>85098</v>
      </c>
      <c r="AU60" s="82">
        <v>97804</v>
      </c>
      <c r="AV60" s="82">
        <v>89383</v>
      </c>
      <c r="AW60" s="82">
        <v>23508</v>
      </c>
      <c r="AX60" s="93">
        <v>295793</v>
      </c>
      <c r="AY60" s="112"/>
      <c r="AZ60" s="113">
        <v>84</v>
      </c>
      <c r="BA60" s="52">
        <v>0</v>
      </c>
      <c r="BB60" s="53">
        <v>337065.12</v>
      </c>
      <c r="BC60" s="55">
        <v>337065.12</v>
      </c>
      <c r="BD60" s="68">
        <v>0</v>
      </c>
      <c r="BE60" s="125">
        <v>150</v>
      </c>
      <c r="BF60" s="130">
        <v>76950</v>
      </c>
      <c r="BG60" s="53">
        <v>0</v>
      </c>
      <c r="BH60" s="170">
        <v>76950</v>
      </c>
      <c r="BI60" s="177">
        <v>9557320.70076923</v>
      </c>
    </row>
    <row r="61" spans="1:61" ht="16.5" thickTop="1" thickBot="1">
      <c r="A61" s="4" t="s">
        <v>54</v>
      </c>
      <c r="B61" s="18">
        <f>SUM(B55:B60)</f>
        <v>0</v>
      </c>
      <c r="C61" s="19">
        <f>SUM(C55:C60)</f>
        <v>0</v>
      </c>
      <c r="D61" s="19">
        <f>SUM(D55:D60)</f>
        <v>0</v>
      </c>
      <c r="E61" s="19">
        <f>SUM(E55:E60)</f>
        <v>0</v>
      </c>
      <c r="F61" s="21">
        <f>SUM(F55:F60)</f>
        <v>3772.5</v>
      </c>
      <c r="G61" s="22">
        <f>SUM(G55:G60)</f>
        <v>1234.5</v>
      </c>
      <c r="H61" s="22">
        <f>SUM(H55:H60)</f>
        <v>1210.5</v>
      </c>
      <c r="I61" s="23">
        <f>SUM(I55:I60)</f>
        <v>6217.5</v>
      </c>
      <c r="J61" s="22">
        <f>SUM(J55:J60)</f>
        <v>1000</v>
      </c>
      <c r="K61" s="23">
        <f>SUM(K55:K60)</f>
        <v>7217.5</v>
      </c>
      <c r="L61" s="45">
        <v>0</v>
      </c>
      <c r="M61" s="46">
        <v>0</v>
      </c>
      <c r="N61" s="46">
        <v>0</v>
      </c>
      <c r="O61" s="46">
        <v>0</v>
      </c>
      <c r="P61" s="46">
        <v>13319035</v>
      </c>
      <c r="Q61" s="46">
        <v>5760718</v>
      </c>
      <c r="R61" s="46">
        <v>5820253</v>
      </c>
      <c r="S61" s="47">
        <v>24900006</v>
      </c>
      <c r="T61" s="117">
        <v>5146299</v>
      </c>
      <c r="U61" s="45">
        <v>998907.69230769225</v>
      </c>
      <c r="V61" s="46">
        <v>349617.69230769231</v>
      </c>
      <c r="W61" s="46">
        <v>13206</v>
      </c>
      <c r="X61" s="46">
        <v>30858</v>
      </c>
      <c r="Y61" s="46">
        <v>52422</v>
      </c>
      <c r="Z61" s="46">
        <v>27030</v>
      </c>
      <c r="AA61" s="46">
        <v>12716.1</v>
      </c>
      <c r="AB61" s="46">
        <v>4800</v>
      </c>
      <c r="AC61" s="46">
        <v>17844</v>
      </c>
      <c r="AD61" s="56">
        <v>954533.45833333326</v>
      </c>
      <c r="AE61" s="46">
        <v>668483</v>
      </c>
      <c r="AF61" s="46">
        <v>0</v>
      </c>
      <c r="AG61" s="46">
        <v>2000</v>
      </c>
      <c r="AH61" s="46">
        <v>0</v>
      </c>
      <c r="AI61" s="46">
        <v>5600</v>
      </c>
      <c r="AJ61" s="46">
        <v>44000</v>
      </c>
      <c r="AK61" s="46">
        <v>838984</v>
      </c>
      <c r="AL61" s="46">
        <v>0</v>
      </c>
      <c r="AM61" s="46">
        <v>12180</v>
      </c>
      <c r="AN61" s="46">
        <v>15000</v>
      </c>
      <c r="AO61" s="46">
        <v>0</v>
      </c>
      <c r="AP61" s="46">
        <v>0</v>
      </c>
      <c r="AQ61" s="47">
        <v>4048181.9429487172</v>
      </c>
      <c r="AR61" s="94">
        <v>65369.979999999996</v>
      </c>
      <c r="AS61" s="95">
        <v>498397</v>
      </c>
      <c r="AT61" s="96">
        <v>376530</v>
      </c>
      <c r="AU61" s="97">
        <v>432817.66666666663</v>
      </c>
      <c r="AV61" s="97">
        <v>395488</v>
      </c>
      <c r="AW61" s="98">
        <v>209326</v>
      </c>
      <c r="AX61" s="99">
        <v>1414161.6666666665</v>
      </c>
      <c r="AY61" s="70">
        <v>0</v>
      </c>
      <c r="AZ61" s="71">
        <v>507</v>
      </c>
      <c r="BA61" s="45">
        <v>0</v>
      </c>
      <c r="BB61" s="46">
        <v>2034428.7600000002</v>
      </c>
      <c r="BC61" s="47">
        <v>2034428.7600000002</v>
      </c>
      <c r="BD61" s="70">
        <v>0</v>
      </c>
      <c r="BE61" s="124">
        <v>1615</v>
      </c>
      <c r="BF61" s="131">
        <v>828495</v>
      </c>
      <c r="BG61" s="46">
        <v>0</v>
      </c>
      <c r="BH61" s="121">
        <v>828495</v>
      </c>
      <c r="BI61" s="178">
        <v>38371572.369615376</v>
      </c>
    </row>
    <row r="62" spans="1:61" ht="16.5" thickTop="1" thickBot="1">
      <c r="A62" s="4" t="s">
        <v>55</v>
      </c>
      <c r="B62" s="18">
        <f>B61+B54+B51</f>
        <v>1070.5</v>
      </c>
      <c r="C62" s="19">
        <f>C61+C54+C51</f>
        <v>1557</v>
      </c>
      <c r="D62" s="19">
        <f>D61+D54+D51</f>
        <v>3204.4</v>
      </c>
      <c r="E62" s="19">
        <f>E61+E54+E51</f>
        <v>6486.2</v>
      </c>
      <c r="F62" s="21">
        <f>F61+F54+F51</f>
        <v>5099.5</v>
      </c>
      <c r="G62" s="22">
        <f>G61+G54+G51</f>
        <v>1673.5</v>
      </c>
      <c r="H62" s="22">
        <f>H61+H54+H51</f>
        <v>1638.5</v>
      </c>
      <c r="I62" s="23">
        <f>I61+I54+I51</f>
        <v>20729.6</v>
      </c>
      <c r="J62" s="22">
        <f>J61+J54+J51</f>
        <v>1473</v>
      </c>
      <c r="K62" s="23">
        <f>K61+K54+K51</f>
        <v>22202.6</v>
      </c>
      <c r="L62" s="45">
        <v>3569815</v>
      </c>
      <c r="M62" s="46">
        <v>5363446</v>
      </c>
      <c r="N62" s="46">
        <v>9506270</v>
      </c>
      <c r="O62" s="46">
        <v>17440292</v>
      </c>
      <c r="P62" s="46">
        <v>18004087</v>
      </c>
      <c r="Q62" s="46">
        <v>7809285</v>
      </c>
      <c r="R62" s="46">
        <v>7878137</v>
      </c>
      <c r="S62" s="47">
        <v>69571332</v>
      </c>
      <c r="T62" s="121">
        <v>7476745</v>
      </c>
      <c r="U62" s="45">
        <v>3729255.3846153822</v>
      </c>
      <c r="V62" s="46">
        <v>2131003.0769230761</v>
      </c>
      <c r="W62" s="46">
        <v>78460</v>
      </c>
      <c r="X62" s="46">
        <v>174992</v>
      </c>
      <c r="Y62" s="46">
        <v>284000</v>
      </c>
      <c r="Z62" s="46">
        <v>99620</v>
      </c>
      <c r="AA62" s="46">
        <v>110190.8</v>
      </c>
      <c r="AB62" s="46">
        <v>37200</v>
      </c>
      <c r="AC62" s="46">
        <v>154648</v>
      </c>
      <c r="AD62" s="56">
        <v>5935710.958333333</v>
      </c>
      <c r="AE62" s="46">
        <v>1804829</v>
      </c>
      <c r="AF62" s="46">
        <v>22500</v>
      </c>
      <c r="AG62" s="46">
        <v>9500</v>
      </c>
      <c r="AH62" s="46">
        <v>460000</v>
      </c>
      <c r="AI62" s="46">
        <v>44800</v>
      </c>
      <c r="AJ62" s="46">
        <v>147000</v>
      </c>
      <c r="AK62" s="46">
        <v>1626184</v>
      </c>
      <c r="AL62" s="46">
        <v>94024.6455</v>
      </c>
      <c r="AM62" s="46">
        <v>25920</v>
      </c>
      <c r="AN62" s="46">
        <v>80609</v>
      </c>
      <c r="AO62" s="46">
        <v>474422.71900000004</v>
      </c>
      <c r="AP62" s="46">
        <v>829288.78500000027</v>
      </c>
      <c r="AQ62" s="47">
        <v>18354158.369371798</v>
      </c>
      <c r="AR62" s="94">
        <v>171715.51666666666</v>
      </c>
      <c r="AS62" s="95">
        <v>1219095.8</v>
      </c>
      <c r="AT62" s="96">
        <v>941862.33333333337</v>
      </c>
      <c r="AU62" s="97">
        <v>1082759.3333333335</v>
      </c>
      <c r="AV62" s="97">
        <v>989285.66666666663</v>
      </c>
      <c r="AW62" s="98">
        <v>512019</v>
      </c>
      <c r="AX62" s="99">
        <v>3525926.3333333335</v>
      </c>
      <c r="AY62" s="70">
        <v>876.4</v>
      </c>
      <c r="AZ62" s="71">
        <v>593</v>
      </c>
      <c r="BA62" s="45">
        <v>1341093.3967199996</v>
      </c>
      <c r="BB62" s="46">
        <v>2379519.24</v>
      </c>
      <c r="BC62" s="47">
        <v>3720612.63672</v>
      </c>
      <c r="BD62" s="70">
        <v>2439</v>
      </c>
      <c r="BE62" s="124">
        <v>1868</v>
      </c>
      <c r="BF62" s="131">
        <v>958284</v>
      </c>
      <c r="BG62" s="46">
        <v>1158525</v>
      </c>
      <c r="BH62" s="121">
        <v>2116809</v>
      </c>
      <c r="BI62" s="180">
        <v>104765583.33942512</v>
      </c>
    </row>
    <row r="63" ht="15.75" thickTop="1"/>
  </sheetData>
  <pageMargins left="0.7" right="0.7" top="0.75" bottom="0.75" header="0.3" footer="0.3"/>
  <pageSetup scale="19" fitToHeight="0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Q49"/>
  <sheetViews>
    <sheetView view="normal" workbookViewId="0">
      <selection pane="topLeft" activeCell="L16" sqref="L16"/>
    </sheetView>
  </sheetViews>
  <sheetFormatPr defaultColWidth="8.85546875" defaultRowHeight="15"/>
  <cols>
    <col min="1" max="1" width="48.25390625" customWidth="1"/>
    <col min="2" max="7" width="12.25390625" customWidth="1"/>
    <col min="8" max="8" width="11.125" customWidth="1"/>
    <col min="9" max="9" width="10.875" bestFit="1" customWidth="1"/>
    <col min="11" max="12" width="11.125" bestFit="1" customWidth="1"/>
    <col min="13" max="13" width="10.125" bestFit="1" customWidth="1"/>
  </cols>
  <sheetData>
    <row r="1" spans="1:1">
      <c r="A1" s="142" t="s">
        <v>172</v>
      </c>
    </row>
    <row r="2" spans="1:1">
      <c r="A2" s="142" t="s">
        <v>173</v>
      </c>
    </row>
    <row r="3" spans="2:6">
      <c r="B3" s="183"/>
      <c r="C3" s="183"/>
      <c r="D3" s="183"/>
      <c r="E3" s="183"/>
      <c r="F3" s="183"/>
    </row>
    <row r="4" spans="1:7">
      <c r="A4" s="30"/>
      <c r="B4" s="184" t="s">
        <v>127</v>
      </c>
      <c r="C4" s="185" t="s">
        <v>128</v>
      </c>
      <c r="D4" s="185" t="s">
        <v>129</v>
      </c>
      <c r="E4" s="185" t="s">
        <v>130</v>
      </c>
      <c r="F4" s="185" t="s">
        <v>131</v>
      </c>
      <c r="G4" s="186" t="s">
        <v>63</v>
      </c>
    </row>
    <row r="5" spans="1:17">
      <c r="A5" s="30" t="s">
        <v>132</v>
      </c>
      <c r="B5" s="238">
        <v>0</v>
      </c>
      <c r="C5" s="239">
        <v>88</v>
      </c>
      <c r="D5" s="239">
        <v>220</v>
      </c>
      <c r="E5" s="239">
        <v>56</v>
      </c>
      <c r="F5" s="239">
        <v>9</v>
      </c>
      <c r="G5" s="187">
        <v>373</v>
      </c>
      <c r="J5" s="182"/>
      <c r="K5" s="182"/>
      <c r="L5" s="182"/>
      <c r="M5" s="182"/>
      <c r="N5" s="182"/>
      <c r="O5" s="182"/>
      <c r="P5" s="182"/>
      <c r="Q5" s="182"/>
    </row>
    <row r="6" spans="1:10">
      <c r="A6" s="30" t="s">
        <v>133</v>
      </c>
      <c r="B6" s="238">
        <v>0</v>
      </c>
      <c r="C6" s="239">
        <v>99</v>
      </c>
      <c r="D6" s="239">
        <v>250</v>
      </c>
      <c r="E6" s="239">
        <v>61</v>
      </c>
      <c r="F6" s="239">
        <v>10</v>
      </c>
      <c r="G6" s="187">
        <v>420</v>
      </c>
      <c r="J6" s="182"/>
    </row>
    <row r="7" spans="1:11">
      <c r="A7" s="188" t="s">
        <v>134</v>
      </c>
      <c r="B7" s="189">
        <v>0</v>
      </c>
      <c r="C7" s="189">
        <v>94.416666666666657</v>
      </c>
      <c r="D7" s="189">
        <v>237.49999999999997</v>
      </c>
      <c r="E7" s="189">
        <v>58.916666666666664</v>
      </c>
      <c r="F7" s="189">
        <v>9.5833333333333339</v>
      </c>
      <c r="G7" s="190">
        <v>400.41666666666663</v>
      </c>
      <c r="K7" s="181"/>
    </row>
    <row r="8" spans="1:15" ht="15.75" thickBot="1">
      <c r="A8" s="188" t="s">
        <v>135</v>
      </c>
      <c r="B8" s="191">
        <v>13631.15701</v>
      </c>
      <c r="C8" s="191">
        <v>16416.64151</v>
      </c>
      <c r="D8" s="191">
        <v>29839.93935</v>
      </c>
      <c r="E8" s="191">
        <v>39973.66935</v>
      </c>
      <c r="F8" s="191">
        <v>68345.51019</v>
      </c>
      <c r="G8" s="192"/>
      <c r="M8" s="193"/>
      <c r="O8" s="194"/>
    </row>
    <row r="9" spans="1:15" ht="16.5" thickTop="1" thickBot="1">
      <c r="A9" s="195" t="s">
        <v>136</v>
      </c>
      <c r="B9" s="196">
        <v>0</v>
      </c>
      <c r="C9" s="196">
        <v>1550005</v>
      </c>
      <c r="D9" s="196">
        <v>7086986</v>
      </c>
      <c r="E9" s="196">
        <v>2355115</v>
      </c>
      <c r="F9" s="196">
        <v>654978</v>
      </c>
      <c r="G9" s="197">
        <v>11647084</v>
      </c>
      <c r="H9" s="198">
        <v>0.73482440908894719</v>
      </c>
      <c r="M9" s="193"/>
      <c r="O9" s="194"/>
    </row>
    <row r="10" spans="1:15" ht="15.75" thickTop="1">
      <c r="A10" s="199" t="s">
        <v>137</v>
      </c>
      <c r="B10" s="200"/>
      <c r="C10" s="200"/>
      <c r="D10" s="200"/>
      <c r="E10" s="200"/>
      <c r="F10" s="201"/>
      <c r="G10" s="202"/>
      <c r="M10" s="203"/>
      <c r="O10" s="194"/>
    </row>
    <row r="11" spans="1:15">
      <c r="A11" s="204" t="s">
        <v>138</v>
      </c>
      <c r="B11" s="115"/>
      <c r="C11" s="205"/>
      <c r="D11" s="205"/>
      <c r="E11" s="205"/>
      <c r="F11" s="206"/>
      <c r="G11" s="67">
        <v>243843.6</v>
      </c>
      <c r="H11" t="s">
        <v>139</v>
      </c>
      <c r="L11" s="181"/>
      <c r="M11" s="203"/>
      <c r="O11" s="194"/>
    </row>
    <row r="12" spans="1:15">
      <c r="A12" s="204" t="s">
        <v>140</v>
      </c>
      <c r="B12" s="115"/>
      <c r="C12" s="205"/>
      <c r="D12" s="205"/>
      <c r="E12" s="205"/>
      <c r="F12" s="206"/>
      <c r="G12" s="67">
        <v>255220.21</v>
      </c>
      <c r="H12" t="s">
        <v>139</v>
      </c>
      <c r="K12" s="183"/>
      <c r="M12" s="203"/>
      <c r="O12" s="194"/>
    </row>
    <row r="13" spans="1:15">
      <c r="A13" s="204" t="s">
        <v>141</v>
      </c>
      <c r="B13" s="115"/>
      <c r="C13" s="205"/>
      <c r="D13" s="205"/>
      <c r="E13" s="205"/>
      <c r="F13" s="206"/>
      <c r="G13" s="67">
        <v>58112.6</v>
      </c>
      <c r="H13" t="s">
        <v>139</v>
      </c>
      <c r="M13" s="203"/>
      <c r="O13" s="194"/>
    </row>
    <row r="14" spans="1:13" customHeight="1">
      <c r="A14" s="204" t="s">
        <v>142</v>
      </c>
      <c r="B14" s="115"/>
      <c r="C14" s="205"/>
      <c r="D14" s="205"/>
      <c r="E14" s="205"/>
      <c r="F14" s="206"/>
      <c r="G14" s="67">
        <v>140384</v>
      </c>
      <c r="H14" t="s">
        <v>139</v>
      </c>
      <c r="M14" s="203"/>
    </row>
    <row r="15" spans="1:15">
      <c r="A15" s="204" t="s">
        <v>143</v>
      </c>
      <c r="B15" s="115"/>
      <c r="C15" s="205"/>
      <c r="D15" s="205"/>
      <c r="E15" s="205"/>
      <c r="F15" s="206"/>
      <c r="G15" s="67">
        <v>144298</v>
      </c>
      <c r="H15" t="s">
        <v>139</v>
      </c>
      <c r="M15" s="203"/>
      <c r="O15" s="194"/>
    </row>
    <row r="16" spans="1:8">
      <c r="A16" s="204" t="s">
        <v>144</v>
      </c>
      <c r="B16" s="115"/>
      <c r="C16" s="205"/>
      <c r="D16" s="205"/>
      <c r="E16" s="205"/>
      <c r="F16" s="206"/>
      <c r="G16" s="67">
        <v>163198</v>
      </c>
      <c r="H16" t="s">
        <v>139</v>
      </c>
    </row>
    <row r="17" spans="1:8">
      <c r="A17" s="207" t="s">
        <v>145</v>
      </c>
      <c r="B17" s="116"/>
      <c r="C17" s="208"/>
      <c r="D17" s="208"/>
      <c r="E17" s="208"/>
      <c r="F17" s="209"/>
      <c r="G17" s="69">
        <v>16749</v>
      </c>
      <c r="H17" t="s">
        <v>139</v>
      </c>
    </row>
    <row r="18" spans="1:8" ht="15.75" thickBot="1">
      <c r="A18" s="244" t="s">
        <v>146</v>
      </c>
      <c r="B18" s="245"/>
      <c r="C18" s="246"/>
      <c r="D18" s="246"/>
      <c r="E18" s="246"/>
      <c r="F18" s="247"/>
      <c r="G18" s="69">
        <v>-348422</v>
      </c>
      <c r="H18" t="s">
        <v>139</v>
      </c>
    </row>
    <row r="19" spans="1:8" ht="16.5" thickTop="1" thickBot="1">
      <c r="A19" s="210" t="s">
        <v>147</v>
      </c>
      <c r="B19" s="211"/>
      <c r="C19" s="212"/>
      <c r="D19" s="212"/>
      <c r="E19" s="212"/>
      <c r="F19" s="212"/>
      <c r="G19" s="213">
        <v>673383.41</v>
      </c>
      <c r="H19" s="198">
        <v>0.042484330528014591</v>
      </c>
    </row>
    <row r="20" spans="1:7" ht="16.5" thickTop="1" thickBot="1">
      <c r="A20" s="214"/>
      <c r="B20" s="114"/>
      <c r="C20" s="215"/>
      <c r="D20" s="215"/>
      <c r="E20" s="215"/>
      <c r="F20" s="216"/>
      <c r="G20" s="217"/>
    </row>
    <row r="21" spans="1:8" customHeight="1" thickTop="1" thickBot="1">
      <c r="A21" s="218" t="s">
        <v>148</v>
      </c>
      <c r="B21" t="s">
        <v>149</v>
      </c>
      <c r="C21" s="219">
        <v>2.7</v>
      </c>
      <c r="D21" s="205"/>
      <c r="E21" s="205"/>
      <c r="F21" s="205"/>
      <c r="G21" s="213">
        <v>99009</v>
      </c>
      <c r="H21" s="198">
        <v>0.0062465617934486925</v>
      </c>
    </row>
    <row r="22" spans="1:7" customHeight="1" thickTop="1">
      <c r="A22" s="204"/>
      <c r="B22" s="220" t="s">
        <v>150</v>
      </c>
      <c r="C22" s="240">
        <v>163</v>
      </c>
      <c r="D22" s="205"/>
      <c r="E22" s="205"/>
      <c r="F22" s="206"/>
      <c r="G22" s="221"/>
    </row>
    <row r="23" spans="1:7" ht="15.75" thickBot="1">
      <c r="A23" s="204"/>
      <c r="B23" s="220" t="s">
        <v>151</v>
      </c>
      <c r="C23" s="240">
        <v>30</v>
      </c>
      <c r="D23" s="205"/>
      <c r="E23" s="205"/>
      <c r="F23" s="206"/>
      <c r="G23" s="67"/>
    </row>
    <row r="24" spans="1:8" ht="16.5" thickTop="1" thickBot="1">
      <c r="A24" s="210" t="s">
        <v>152</v>
      </c>
      <c r="B24" s="211"/>
      <c r="C24" s="212"/>
      <c r="D24" s="212"/>
      <c r="E24" s="212"/>
      <c r="F24" s="212"/>
      <c r="G24" s="213">
        <v>12419476.41</v>
      </c>
      <c r="H24" s="198">
        <v>0.78355530141041052</v>
      </c>
    </row>
    <row r="25" spans="1:7" ht="15.75" thickTop="1">
      <c r="A25" s="214"/>
      <c r="B25" s="118"/>
      <c r="C25" s="222"/>
      <c r="D25" s="222"/>
      <c r="E25" s="222"/>
      <c r="F25" s="223"/>
      <c r="G25" s="221"/>
    </row>
    <row r="26" spans="1:7" ht="15.75" thickBot="1">
      <c r="A26" s="224" t="s">
        <v>153</v>
      </c>
      <c r="B26" s="114"/>
      <c r="C26" s="215"/>
      <c r="D26" s="215"/>
      <c r="E26" s="215"/>
      <c r="F26" s="216"/>
      <c r="G26" s="217"/>
    </row>
    <row r="27" spans="1:8" ht="16.5" thickTop="1" thickBot="1">
      <c r="A27" s="214" t="s">
        <v>154</v>
      </c>
      <c r="B27" s="114"/>
      <c r="C27" s="215"/>
      <c r="D27" s="215"/>
      <c r="E27" s="215"/>
      <c r="F27" s="215"/>
      <c r="G27" s="213">
        <v>699407</v>
      </c>
      <c r="H27" s="198">
        <v>0.044126180895378904</v>
      </c>
    </row>
    <row r="28" spans="1:8" ht="15.75" thickTop="1">
      <c r="A28" s="214"/>
      <c r="B28" s="114"/>
      <c r="C28" s="215"/>
      <c r="D28" s="215"/>
      <c r="E28" s="215"/>
      <c r="F28" s="216"/>
      <c r="G28" s="221"/>
      <c r="H28" s="198"/>
    </row>
    <row r="29" spans="1:8">
      <c r="A29" s="224" t="s">
        <v>155</v>
      </c>
      <c r="B29" s="114"/>
      <c r="C29" s="215"/>
      <c r="D29" s="215"/>
      <c r="E29" s="215"/>
      <c r="F29" s="225" t="s">
        <v>156</v>
      </c>
      <c r="G29" s="221"/>
      <c r="H29" s="198"/>
    </row>
    <row r="30" spans="1:8">
      <c r="A30" s="214" t="s">
        <v>157</v>
      </c>
      <c r="B30" s="114"/>
      <c r="C30" s="215"/>
      <c r="D30" s="215"/>
      <c r="E30" s="215"/>
      <c r="F30" s="216">
        <v>14</v>
      </c>
      <c r="G30" s="221">
        <v>426038.06738856464</v>
      </c>
      <c r="H30" s="198">
        <v>0.026879103054309482</v>
      </c>
    </row>
    <row r="31" spans="1:8">
      <c r="A31" s="214" t="s">
        <v>158</v>
      </c>
      <c r="B31" s="114"/>
      <c r="C31" s="215"/>
      <c r="D31" s="215"/>
      <c r="E31" s="215"/>
      <c r="F31" s="216">
        <v>48</v>
      </c>
      <c r="G31" s="221">
        <v>1631360</v>
      </c>
      <c r="H31" s="198">
        <v>0.10292388618570493</v>
      </c>
    </row>
    <row r="32" spans="1:8">
      <c r="A32" s="214" t="s">
        <v>159</v>
      </c>
      <c r="B32" s="114"/>
      <c r="C32" s="215"/>
      <c r="D32" s="215"/>
      <c r="E32" s="215"/>
      <c r="F32" s="216">
        <v>17</v>
      </c>
      <c r="G32" s="221">
        <v>273600</v>
      </c>
      <c r="H32" s="198">
        <v>0.017261656078614695</v>
      </c>
    </row>
    <row r="33" spans="1:8">
      <c r="A33" s="214" t="s">
        <v>160</v>
      </c>
      <c r="B33" s="114"/>
      <c r="C33" s="215"/>
      <c r="D33" s="215"/>
      <c r="E33" s="215"/>
      <c r="F33" s="216">
        <v>20</v>
      </c>
      <c r="G33" s="221">
        <v>221700.17051065303</v>
      </c>
      <c r="H33" s="198">
        <v>0.013987251812591844</v>
      </c>
    </row>
    <row r="34" spans="1:8" ht="15.75" thickBot="1">
      <c r="A34" s="207" t="s">
        <v>161</v>
      </c>
      <c r="B34" s="116"/>
      <c r="C34" s="208"/>
      <c r="D34" s="208"/>
      <c r="E34" s="208"/>
      <c r="F34" s="209">
        <v>24</v>
      </c>
      <c r="G34" s="69">
        <v>178577.7315916346</v>
      </c>
      <c r="H34" s="198">
        <v>0.01126662056298963</v>
      </c>
    </row>
    <row r="35" spans="1:8" s="141" customFormat="1" ht="16.5" thickTop="1" thickBot="1">
      <c r="A35" s="218" t="s">
        <v>162</v>
      </c>
      <c r="B35" s="226"/>
      <c r="C35" s="227"/>
      <c r="D35" s="227"/>
      <c r="E35" s="227"/>
      <c r="F35" s="227">
        <v>123</v>
      </c>
      <c r="G35" s="213">
        <v>2731275.9694908517</v>
      </c>
      <c r="H35" s="198">
        <v>0.17231851769421055</v>
      </c>
    </row>
    <row r="36" spans="1:8" ht="16.5" thickTop="1" thickBot="1">
      <c r="A36" s="204"/>
      <c r="B36" s="115"/>
      <c r="C36" s="205"/>
      <c r="D36" s="205"/>
      <c r="E36" s="205"/>
      <c r="F36" s="206"/>
      <c r="G36" s="217"/>
      <c r="H36" s="198"/>
    </row>
    <row r="37" spans="1:9" ht="16.5" thickTop="1" thickBot="1">
      <c r="A37" s="228" t="s">
        <v>163</v>
      </c>
      <c r="B37" s="229"/>
      <c r="C37" s="230"/>
      <c r="D37" s="230"/>
      <c r="E37" s="230"/>
      <c r="F37" s="231"/>
      <c r="G37" s="213">
        <v>15850159.379490852</v>
      </c>
      <c r="H37" s="198"/>
      <c r="I37" s="181"/>
    </row>
    <row r="38" spans="1:7" ht="15.75" thickTop="1">
      <c r="A38" s="232"/>
      <c r="B38" s="118"/>
      <c r="C38" s="222"/>
      <c r="D38" s="222"/>
      <c r="E38" s="222"/>
      <c r="F38" s="223"/>
      <c r="G38" s="58"/>
    </row>
    <row r="39" spans="1:7" customHeight="1">
      <c r="A39" s="233"/>
      <c r="B39" s="234"/>
      <c r="C39" s="235"/>
      <c r="D39" s="235"/>
      <c r="E39" s="235"/>
      <c r="F39" s="235"/>
      <c r="G39" s="234"/>
    </row>
    <row r="40" spans="1:9" customHeight="1">
      <c r="A40" s="236"/>
      <c r="B40" s="234"/>
      <c r="C40" s="235"/>
      <c r="D40" s="235"/>
      <c r="E40" s="235"/>
      <c r="F40" s="235"/>
      <c r="G40" s="234"/>
      <c r="I40" s="181"/>
    </row>
    <row r="41" spans="1:7" customHeight="1">
      <c r="A41" s="236"/>
      <c r="B41" s="234"/>
      <c r="C41" s="235"/>
      <c r="D41" s="235"/>
      <c r="E41" s="235"/>
      <c r="F41" s="235"/>
      <c r="G41" s="234"/>
    </row>
    <row r="42" spans="1:8" customHeight="1">
      <c r="A42" s="236"/>
      <c r="B42" s="234"/>
      <c r="C42" s="235"/>
      <c r="D42" s="235"/>
      <c r="E42" s="235"/>
      <c r="F42" s="235" t="s">
        <v>164</v>
      </c>
      <c r="G42" s="234" t="s">
        <v>165</v>
      </c>
      <c r="H42" t="s">
        <v>171</v>
      </c>
    </row>
    <row r="43" spans="1:8" customHeight="1">
      <c r="A43" s="236"/>
      <c r="B43" s="234"/>
      <c r="C43" s="235"/>
      <c r="D43" s="235"/>
      <c r="E43" s="237" t="s">
        <v>166</v>
      </c>
      <c r="F43" s="241">
        <v>373</v>
      </c>
      <c r="G43" s="241">
        <v>420</v>
      </c>
      <c r="H43" s="242">
        <f>F43/12*5+G43/12*7</f>
        <v>400.41666666666663</v>
      </c>
    </row>
    <row r="44" spans="1:8" customHeight="1">
      <c r="A44" s="236"/>
      <c r="B44" s="234"/>
      <c r="C44" s="235"/>
      <c r="D44" s="235"/>
      <c r="E44" s="237" t="s">
        <v>157</v>
      </c>
      <c r="F44" s="241">
        <v>14</v>
      </c>
      <c r="G44" s="241">
        <v>14</v>
      </c>
      <c r="H44" s="242">
        <f>F44/12*5+G44/12*7</f>
        <v>14.000000000000002</v>
      </c>
    </row>
    <row r="45" spans="1:8" customHeight="1">
      <c r="A45" s="236"/>
      <c r="B45" s="234"/>
      <c r="C45" s="235"/>
      <c r="D45" s="235"/>
      <c r="E45" s="237" t="s">
        <v>167</v>
      </c>
      <c r="F45" s="241">
        <v>48</v>
      </c>
      <c r="G45" s="241">
        <v>56</v>
      </c>
      <c r="H45" s="242">
        <f>F45/12*5+G45/12*7</f>
        <v>52.666666666666671</v>
      </c>
    </row>
    <row r="46" spans="1:8" customHeight="1">
      <c r="A46" s="236"/>
      <c r="B46" s="234"/>
      <c r="C46" s="235"/>
      <c r="D46" s="235"/>
      <c r="E46" s="237" t="s">
        <v>168</v>
      </c>
      <c r="F46" s="241">
        <v>17</v>
      </c>
      <c r="G46" s="241">
        <v>24</v>
      </c>
      <c r="H46" s="242">
        <f>F46/12*5+G46/12*7</f>
        <v>21.083333333333336</v>
      </c>
    </row>
    <row r="47" spans="5:8">
      <c r="E47" s="237" t="s">
        <v>169</v>
      </c>
      <c r="F47" s="242">
        <v>20</v>
      </c>
      <c r="G47" s="241">
        <v>20</v>
      </c>
      <c r="H47" s="242">
        <f>F47/12*5+G47/12*7</f>
        <v>20</v>
      </c>
    </row>
    <row r="48" spans="5:8">
      <c r="E48" s="237" t="s">
        <v>170</v>
      </c>
      <c r="F48" s="241">
        <v>24</v>
      </c>
      <c r="G48" s="241">
        <v>24</v>
      </c>
      <c r="H48" s="242">
        <f>F48/12*5+G48/12*7</f>
        <v>24</v>
      </c>
    </row>
    <row r="49" spans="6:8">
      <c r="F49" s="243">
        <v>496</v>
      </c>
      <c r="G49" s="243">
        <v>558</v>
      </c>
      <c r="H49" s="243">
        <f>SUM(H43:H48)</f>
        <v>532.16666666666663</v>
      </c>
    </row>
  </sheetData>
  <pageMargins left="0.7" right="0.7" top="0.75" bottom="0.75" header="0.3" footer="0.3"/>
  <pageSetup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Monckton, Nicola</dc:creator>
  <cp:keywords/>
  <cp:lastModifiedBy>Emma Ryles</cp:lastModifiedBy>
  <dcterms:created xsi:type="dcterms:W3CDTF">2023-04-17T14:22:54Z</dcterms:created>
  <dcterms:modified xsi:type="dcterms:W3CDTF">2024-10-08T09:25:37Z</dcterms:modified>
  <dc:subject/>
  <cp:lastPrinted>2023-04-17T14:39:58Z</cp:lastPrinted>
  <dc:title>Section 52 budget 2324 part 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